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601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<sst xmlns="http://schemas.openxmlformats.org/spreadsheetml/2006/main" count="221" uniqueCount="197">
  <si>
    <t>A</t>
  </si>
  <si>
    <t>B</t>
  </si>
  <si>
    <t>C</t>
  </si>
  <si>
    <t>Host PCT/LHB</t>
  </si>
  <si>
    <t>D</t>
  </si>
  <si>
    <t>E</t>
  </si>
  <si>
    <t>Box No.</t>
  </si>
  <si>
    <t>Step 1</t>
  </si>
  <si>
    <t>=</t>
  </si>
  <si>
    <t xml:space="preserve"> Total NHS and non-NHS income</t>
  </si>
  <si>
    <t>Turn to Page 2</t>
  </si>
  <si>
    <t>Provider's full name</t>
  </si>
  <si>
    <t>Provider's NI number or Pension Scheme Ref No</t>
  </si>
  <si>
    <t>Calculation of pensionable profits drawn down as a salary</t>
  </si>
  <si>
    <t>Calculation of pensionable profits drawn down as dividends</t>
  </si>
  <si>
    <t>NHS pensionable pay</t>
  </si>
  <si>
    <t>F</t>
  </si>
  <si>
    <t xml:space="preserve"> </t>
  </si>
  <si>
    <t xml:space="preserve"> This is the company's total NHS income.</t>
  </si>
  <si>
    <t>Please refer to the 'Limited Company Guidance And Completion Notes' when completing this Schedule</t>
  </si>
  <si>
    <t>Calculation of the company's NHS income ratio</t>
  </si>
  <si>
    <t>Step 3</t>
  </si>
  <si>
    <t xml:space="preserve">Step 2  State the amount of income included in Box 1 above relating to non-NHS income.  </t>
  </si>
  <si>
    <t>By Box 1</t>
  </si>
  <si>
    <t>Step 1   Enter your gross company salary for the year.</t>
  </si>
  <si>
    <t>pensionable dividends.</t>
  </si>
  <si>
    <t xml:space="preserve"> Deduct the non-NHS income stated in Box 2 from the income stated in Box 1.               = </t>
  </si>
  <si>
    <t>Company's full name</t>
  </si>
  <si>
    <t>G</t>
  </si>
  <si>
    <t>Type of contract; i.e. GMS, PMS, APMS,</t>
  </si>
  <si>
    <t>SPMS, etc.</t>
  </si>
  <si>
    <t>State the company's total NHS and non-NHS income (adjusted for</t>
  </si>
  <si>
    <t>Calculation of pensionable profits pool</t>
  </si>
  <si>
    <t>dividends to profits earned from the NHS.</t>
  </si>
  <si>
    <t>NOT to be completed by a salaried GP employed by a limited company who is not a shareholder.</t>
  </si>
  <si>
    <t xml:space="preserve">Company accounts year end falling in the tax year </t>
  </si>
  <si>
    <t>Divide Box 3</t>
  </si>
  <si>
    <t xml:space="preserve"> Total NHS Income</t>
  </si>
  <si>
    <t>Calculation of NHS income: total income ratio</t>
  </si>
  <si>
    <t>This results in your net dividends in respect of NHS income.</t>
  </si>
  <si>
    <t xml:space="preserve">This is your share of potential pensionable profits </t>
  </si>
  <si>
    <t>Step 6</t>
  </si>
  <si>
    <t>This is your current year undistributed pensionable profit</t>
  </si>
  <si>
    <t>This is your total undistributed pensionable profit carried forward.  (See below if this figure is negative)</t>
  </si>
  <si>
    <t>Step 2</t>
  </si>
  <si>
    <t xml:space="preserve">Step 4 Enter the figure from Box 8.                                      </t>
  </si>
  <si>
    <t>Step 2  Multiply the figure in Box 7 by the figure in Box 4</t>
  </si>
  <si>
    <t>Calculation of NHS Pension Scheme Contributions</t>
  </si>
  <si>
    <t>Amount in box</t>
  </si>
  <si>
    <t>Contributions already</t>
  </si>
  <si>
    <t>paid and recorded</t>
  </si>
  <si>
    <t xml:space="preserve">multiplied by % </t>
  </si>
  <si>
    <t xml:space="preserve">by the PCT for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</si>
  <si>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</si>
  <si>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</si>
  <si>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</si>
  <si>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</si>
  <si>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</si>
  <si>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</si>
  <si>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</si>
  <si>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paid</t>
  </si>
  <si>
    <t xml:space="preserve">Employee pension  </t>
  </si>
  <si>
    <t>Added years pension</t>
  </si>
  <si>
    <t xml:space="preserve">Employer pension                                              </t>
  </si>
  <si>
    <t>Total amount of contributions (over)/under paid for the year</t>
  </si>
  <si>
    <t>Step 1  Add the figures in Boxes 6 and 10 together and enter the total in Box 11.                         =</t>
  </si>
  <si>
    <t xml:space="preserve">To be completed by all GP (and non-GP) providers who are shareholders in a limited company that holds a GMS, PMS, </t>
  </si>
  <si>
    <t>Company's employing authority code</t>
  </si>
  <si>
    <t>H</t>
  </si>
  <si>
    <t>I</t>
  </si>
  <si>
    <t>Tick this box if figures in this certificate are from a provisional return</t>
  </si>
  <si>
    <t>J</t>
  </si>
  <si>
    <t>Memo</t>
  </si>
  <si>
    <t>Enter your provisional SENIORITY entitlement per the company accounts</t>
  </si>
  <si>
    <t>18a</t>
  </si>
  <si>
    <t>DECLARATION</t>
  </si>
  <si>
    <t>Now you must read and sign the statement below and send this completed Certificate to the</t>
  </si>
  <si>
    <t>If you give false information you may be liable for prosecution.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</si>
  <si>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</si>
  <si>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</si>
  <si>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</si>
  <si>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</si>
  <si>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</si>
  <si>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>PCT/LHB Agreement</t>
  </si>
  <si>
    <t>I have checked the figures shown in boxes 13, 14 and 15 of this Certificate and am satisfied that they</t>
  </si>
  <si>
    <t>appear consistent with the relevant NHS work and income that this PCT/LHB is aware of and confirm</t>
  </si>
  <si>
    <t>PCT/LHB authorised signature</t>
  </si>
  <si>
    <t xml:space="preserve">Date </t>
  </si>
  <si>
    <t>Provider's name</t>
  </si>
  <si>
    <t>NI number or Pension Scheme</t>
  </si>
  <si>
    <t>Reference number</t>
  </si>
  <si>
    <t>16 to 19 is</t>
  </si>
  <si>
    <t>Turn to page 3</t>
  </si>
  <si>
    <t>Turn to page 4</t>
  </si>
  <si>
    <t>Enter your gross salary from the company to which this Certificate relates for the tax year,</t>
  </si>
  <si>
    <t xml:space="preserve">Step 2 </t>
  </si>
  <si>
    <t xml:space="preserve">Step 1 </t>
  </si>
  <si>
    <t>Multiply the figure in box 5 by the figure in Box 4</t>
  </si>
  <si>
    <t>Multiply the figure in Box 38 by the figure in Box 4</t>
  </si>
  <si>
    <t>Step 5  Deduct the figure in Box 40 from the figure in Box 39</t>
  </si>
  <si>
    <t>Add box 37 to box 41</t>
  </si>
  <si>
    <t>Pension Scheme Contributions for the year to which this Certificate relates.</t>
  </si>
  <si>
    <t>Company's registered number</t>
  </si>
  <si>
    <t>K</t>
  </si>
  <si>
    <t xml:space="preserve">Enter the gross amount of any outside salaried appointment in your name paid into </t>
  </si>
  <si>
    <t xml:space="preserve">Contributions deducted </t>
  </si>
  <si>
    <t>in error from</t>
  </si>
  <si>
    <t>shareholder's salary</t>
  </si>
  <si>
    <t>from the company to which</t>
  </si>
  <si>
    <r>
      <t xml:space="preserve">tax purposes) </t>
    </r>
    <r>
      <rPr>
        <b/>
        <sz val="14"/>
        <rFont val="Arial"/>
        <family val="2"/>
      </rPr>
      <t>excluding</t>
    </r>
    <r>
      <rPr>
        <sz val="14"/>
        <rFont val="Arial"/>
        <family val="2"/>
      </rPr>
      <t xml:space="preserve"> shareholders' income that has been pensioned separately.</t>
    </r>
  </si>
  <si>
    <t>from this one company contract.</t>
  </si>
  <si>
    <t>Tax and NHS Pension Scheme year end, to which the pensionable</t>
  </si>
  <si>
    <t>income at box 13 relate.</t>
  </si>
  <si>
    <t>the company, and pooled with other income, that has already been pensioned</t>
  </si>
  <si>
    <t>company income</t>
  </si>
  <si>
    <t>Step 2  Enter your theorectical share of the profit after tax but before dividends earned in respect of the accounting</t>
  </si>
  <si>
    <t>this box</t>
  </si>
  <si>
    <t xml:space="preserve">GP Provider (or non-GP Provider) Shareholder of a qualifying Limited Company </t>
  </si>
  <si>
    <t>APMS or SPMS contract and is a Scheme Employing Authority</t>
  </si>
  <si>
    <t>appropriate PCT/LHB as soon as possible.</t>
  </si>
  <si>
    <t xml:space="preserve">Company's NHSPS </t>
  </si>
  <si>
    <t>Emploing Authority Code</t>
  </si>
  <si>
    <t>relates, per box 3 of page TR3 of your tax return.</t>
  </si>
  <si>
    <t>Enter 'YES' if earnings cap applies to your added years purchase.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</si>
  <si>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(where this is below the</t>
    </r>
  </si>
  <si>
    <t>18b</t>
  </si>
  <si>
    <t>year ending in the tax year to 5 April 2009, based upon the ratio indicated in the guidance notes to</t>
  </si>
  <si>
    <t>contributions*</t>
  </si>
  <si>
    <t>Money Purchase AVC*</t>
  </si>
  <si>
    <t>Money Purchase amount*</t>
  </si>
  <si>
    <t>Additional Pension amount*</t>
  </si>
  <si>
    <t>* You must enter zero or the actual percentage in boxes 16, 17 &amp; 18, and zero or the actual amount in boxes 18a &amp; 18b.</t>
  </si>
  <si>
    <t>Pensionable pay for employee</t>
  </si>
  <si>
    <t>and employer contributions</t>
  </si>
  <si>
    <t>Pensionable pay for added</t>
  </si>
  <si>
    <t>years contributions</t>
  </si>
  <si>
    <t xml:space="preserve">that they have been used to confirm, record and pay over to NHS Pensions the appropriate NHS </t>
  </si>
  <si>
    <t>(To be signed by the host PCT/LHB at year-end or when the contract ceased)</t>
  </si>
  <si>
    <t>(Note for PCTs/LHBs: The pensionable profit is the amount to be declared on the SD55; i.e the amount in box 13 or 14)</t>
  </si>
  <si>
    <t>Certificate of Pensionable Income for 2009/10</t>
  </si>
  <si>
    <t xml:space="preserve">The main 2009/10 Certificate may also need to be completed if not all of your pensionable earnings derive </t>
  </si>
  <si>
    <t>(e.g. 30.06.09, 31.03.10)</t>
  </si>
  <si>
    <r>
      <t>Deduct box 12 from box 11.</t>
    </r>
    <r>
      <rPr>
        <b/>
        <sz val="14"/>
        <rFont val="Arial"/>
        <family val="2"/>
      </rPr>
      <t>This is your pensionable company income for 2009/10</t>
    </r>
  </si>
  <si>
    <t>2009/10</t>
  </si>
  <si>
    <t>Determination of the tiered employee contribution rate to be</t>
  </si>
  <si>
    <t>applied to all practitioner pay for 2009/10.  Where income has been</t>
  </si>
  <si>
    <t>pensioned separately, you must contact the relevant employing</t>
  </si>
  <si>
    <t>Add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</si>
  <si>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</si>
  <si>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</si>
  <si>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</si>
  <si>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</si>
  <si>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</si>
  <si>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Pensionable GP SOLO income not already</t>
  </si>
  <si>
    <t xml:space="preserve">Pensionable practitioner income from the 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</si>
  <si>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</si>
  <si>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</si>
  <si>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</si>
  <si>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</si>
  <si>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</si>
  <si>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</si>
  <si>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* See boxes 43 to 50 below and the accompanying notes regarding the employee tier rate to be used.</t>
  </si>
  <si>
    <t>Pensionable pay from box 13</t>
  </si>
  <si>
    <t>******</t>
  </si>
  <si>
    <t>*******</t>
  </si>
  <si>
    <t>Now copy this figure to box 43 to determine the employee contributions tier rate.</t>
  </si>
  <si>
    <t>in box 16:</t>
  </si>
  <si>
    <t>authority to arrange any adjustment necessary.</t>
  </si>
  <si>
    <t xml:space="preserve">Match the figure from box 50 above to the bands below and enter the appropriate rate </t>
  </si>
  <si>
    <t xml:space="preserve">Step 4  Deduct the figure in Box 9 from the figure in Box 8; this is your NHS                                 = </t>
  </si>
  <si>
    <r>
      <t xml:space="preserve">Total </t>
    </r>
    <r>
      <rPr>
        <b/>
        <sz val="14"/>
        <rFont val="Arial"/>
        <family val="2"/>
      </rPr>
      <t>net</t>
    </r>
    <r>
      <rPr>
        <sz val="14"/>
        <rFont val="Arial"/>
        <family val="2"/>
      </rPr>
      <t xml:space="preserve"> dividends paid to you in the tax year by the company to which this Certificate</t>
    </r>
  </si>
  <si>
    <t>Step 3  Enter the figure from Box 42, if it is negative; this is the restriction of the pensionable</t>
  </si>
  <si>
    <t>published amount because of income pensioned separately, please provide details in box 51)</t>
  </si>
  <si>
    <t>Enter your brought forward undistributed pensionable profits figure, if positive, from box 42</t>
  </si>
  <si>
    <t>********</t>
  </si>
  <si>
    <t>If the figure in Box 42 is negative, it should be entered in Box 9. *********</t>
  </si>
  <si>
    <t>included in box 43 above</t>
  </si>
  <si>
    <t xml:space="preserve">"I confirm that the information provided on this Certificate is correct and is consistent with my self-assessment tax return and the appropriate company accounts.  </t>
  </si>
  <si>
    <t>I also confirm that my declared NHS pensionable pay in Box 13 does not include any non-NHS (i.e. private) income or NHS income pensioned elsewhere."</t>
  </si>
  <si>
    <t>are claimed at boxes 17 to 20 of your employment pages, enter the amount after deduction</t>
  </si>
  <si>
    <t>of these expenses</t>
  </si>
  <si>
    <t>This is your NHS pensionable salary</t>
  </si>
  <si>
    <t xml:space="preserve">of your previous year's limited company schedule.  </t>
  </si>
  <si>
    <t>Use box 51 below to make any notes pertinent</t>
  </si>
  <si>
    <t>to this certificate.</t>
  </si>
  <si>
    <t>Up to 20,709.99</t>
  </si>
  <si>
    <t>20,710 up to 68,392.99</t>
  </si>
  <si>
    <t>68,393 up to 107,846.99</t>
  </si>
  <si>
    <t>107,847 and above</t>
  </si>
  <si>
    <t>this Certificate relates,</t>
  </si>
  <si>
    <t xml:space="preserve">including contributions </t>
  </si>
  <si>
    <t>deducted on SOLO forms</t>
  </si>
  <si>
    <t xml:space="preserve">from PEC positions and </t>
  </si>
  <si>
    <t>from training grants</t>
  </si>
  <si>
    <t>Locum income pensioned separately</t>
  </si>
  <si>
    <t>Type 1 Practitioner Certificate of Pensionable</t>
  </si>
  <si>
    <t>per box 1 of the Employment page E1 of your personal tax return.  Where any personal expenses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</si>
</sst>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;#,##0.0"/>
    <numFmt numFmtId="170" formatCode="#,##0;#,##0"/>
    <numFmt numFmtId="171" formatCode="0.0%"/>
    <numFmt numFmtId="172" formatCode="_-* #,##0.000_-;\-* #,##0.000_-;_-* &quot;-&quot;??_-;_-@_-"/>
    <numFmt numFmtId="173" formatCode="#,##0.0;\(#,##0.0\)"/>
    <numFmt numFmtId="174" formatCode="#,##0.0"/>
  </numFmts>
  <fonts count="50">
    <font>
      <sz val="10"/>
      <name val="Arial"/>
      <family val="0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8" fontId="6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 horizontal="right"/>
    </xf>
    <xf numFmtId="168" fontId="7" fillId="0" borderId="0" xfId="42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7" fillId="0" borderId="0" xfId="42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9" fontId="7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8" fontId="0" fillId="0" borderId="0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6" fillId="0" borderId="0" xfId="42" applyNumberFormat="1" applyFont="1" applyBorder="1" applyAlignment="1">
      <alignment horizontal="left"/>
    </xf>
    <xf numFmtId="168" fontId="13" fillId="0" borderId="0" xfId="42" applyNumberFormat="1" applyFont="1" applyBorder="1" applyAlignment="1">
      <alignment horizontal="left"/>
    </xf>
    <xf numFmtId="168" fontId="6" fillId="0" borderId="0" xfId="42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1" fillId="0" borderId="0" xfId="42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43" fontId="7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0" applyNumberFormat="1" applyBorder="1" applyAlignment="1">
      <alignment/>
    </xf>
    <xf numFmtId="165" fontId="7" fillId="0" borderId="0" xfId="42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7" fillId="0" borderId="0" xfId="42" applyNumberFormat="1" applyFont="1" applyBorder="1" applyAlignment="1">
      <alignment horizontal="right"/>
    </xf>
    <xf numFmtId="43" fontId="7" fillId="0" borderId="0" xfId="42" applyNumberFormat="1" applyFont="1" applyFill="1" applyBorder="1" applyAlignment="1">
      <alignment horizontal="right"/>
    </xf>
    <xf numFmtId="43" fontId="7" fillId="0" borderId="0" xfId="42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7" fillId="0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15" fontId="7" fillId="0" borderId="18" xfId="0" applyNumberFormat="1" applyFont="1" applyBorder="1" applyAlignment="1">
      <alignment horizontal="center"/>
    </xf>
    <xf numFmtId="15" fontId="7" fillId="33" borderId="18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43" fontId="7" fillId="0" borderId="19" xfId="42" applyNumberFormat="1" applyFont="1" applyBorder="1" applyAlignment="1">
      <alignment horizontal="right"/>
    </xf>
    <xf numFmtId="43" fontId="0" fillId="0" borderId="20" xfId="42" applyNumberFormat="1" applyFont="1" applyBorder="1" applyAlignment="1">
      <alignment horizontal="right"/>
    </xf>
    <xf numFmtId="43" fontId="7" fillId="33" borderId="19" xfId="42" applyNumberFormat="1" applyFont="1" applyFill="1" applyBorder="1" applyAlignment="1">
      <alignment horizontal="right"/>
    </xf>
    <xf numFmtId="43" fontId="7" fillId="33" borderId="20" xfId="42" applyNumberFormat="1" applyFont="1" applyFill="1" applyBorder="1" applyAlignment="1">
      <alignment horizontal="right"/>
    </xf>
    <xf numFmtId="168" fontId="7" fillId="33" borderId="21" xfId="42" applyNumberFormat="1" applyFont="1" applyFill="1" applyBorder="1" applyAlignment="1">
      <alignment horizontal="center"/>
    </xf>
    <xf numFmtId="168" fontId="7" fillId="33" borderId="22" xfId="42" applyNumberFormat="1" applyFont="1" applyFill="1" applyBorder="1" applyAlignment="1">
      <alignment horizontal="center"/>
    </xf>
    <xf numFmtId="10" fontId="7" fillId="33" borderId="19" xfId="42" applyNumberFormat="1" applyFont="1" applyFill="1" applyBorder="1" applyAlignment="1">
      <alignment horizontal="right"/>
    </xf>
    <xf numFmtId="10" fontId="7" fillId="33" borderId="20" xfId="42" applyNumberFormat="1" applyFont="1" applyFill="1" applyBorder="1" applyAlignment="1">
      <alignment horizontal="right"/>
    </xf>
    <xf numFmtId="168" fontId="7" fillId="33" borderId="23" xfId="42" applyNumberFormat="1" applyFont="1" applyFill="1" applyBorder="1" applyAlignment="1">
      <alignment horizontal="center"/>
    </xf>
    <xf numFmtId="168" fontId="7" fillId="33" borderId="24" xfId="42" applyNumberFormat="1" applyFont="1" applyFill="1" applyBorder="1" applyAlignment="1">
      <alignment horizontal="center"/>
    </xf>
    <xf numFmtId="43" fontId="7" fillId="0" borderId="20" xfId="42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4" fontId="7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165" fontId="7" fillId="33" borderId="19" xfId="42" applyNumberFormat="1" applyFont="1" applyFill="1" applyBorder="1" applyAlignment="1">
      <alignment horizontal="right"/>
    </xf>
    <xf numFmtId="165" fontId="7" fillId="33" borderId="20" xfId="42" applyNumberFormat="1" applyFont="1" applyFill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43" fontId="7" fillId="0" borderId="19" xfId="42" applyNumberFormat="1" applyFont="1" applyFill="1" applyBorder="1" applyAlignment="1">
      <alignment horizontal="right"/>
    </xf>
    <xf numFmtId="43" fontId="0" fillId="0" borderId="20" xfId="0" applyNumberFormat="1" applyFill="1" applyBorder="1" applyAlignment="1">
      <alignment horizontal="right"/>
    </xf>
    <xf numFmtId="10" fontId="7" fillId="33" borderId="18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3" fontId="7" fillId="0" borderId="18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7" fillId="33" borderId="25" xfId="42" applyFont="1" applyFill="1" applyBorder="1" applyAlignment="1">
      <alignment horizontal="center"/>
    </xf>
    <xf numFmtId="43" fontId="0" fillId="33" borderId="26" xfId="42" applyFont="1" applyFill="1" applyBorder="1" applyAlignment="1">
      <alignment horizontal="center"/>
    </xf>
    <xf numFmtId="43" fontId="0" fillId="33" borderId="27" xfId="42" applyFont="1" applyFill="1" applyBorder="1" applyAlignment="1">
      <alignment horizontal="center"/>
    </xf>
    <xf numFmtId="43" fontId="0" fillId="33" borderId="28" xfId="42" applyFont="1" applyFill="1" applyBorder="1" applyAlignment="1">
      <alignment horizontal="center"/>
    </xf>
    <xf numFmtId="43" fontId="0" fillId="33" borderId="29" xfId="42" applyFont="1" applyFill="1" applyBorder="1" applyAlignment="1">
      <alignment horizontal="center"/>
    </xf>
    <xf numFmtId="43" fontId="0" fillId="33" borderId="30" xfId="42" applyFont="1" applyFill="1" applyBorder="1" applyAlignment="1">
      <alignment horizontal="center"/>
    </xf>
    <xf numFmtId="43" fontId="7" fillId="33" borderId="18" xfId="42" applyFont="1" applyFill="1" applyBorder="1" applyAlignment="1">
      <alignment horizontal="center"/>
    </xf>
    <xf numFmtId="43" fontId="0" fillId="33" borderId="11" xfId="42" applyFont="1" applyFill="1" applyBorder="1" applyAlignment="1">
      <alignment horizontal="center"/>
    </xf>
    <xf numFmtId="43" fontId="0" fillId="33" borderId="12" xfId="42" applyFont="1" applyFill="1" applyBorder="1" applyAlignment="1">
      <alignment horizontal="center"/>
    </xf>
    <xf numFmtId="43" fontId="0" fillId="33" borderId="15" xfId="42" applyFont="1" applyFill="1" applyBorder="1" applyAlignment="1">
      <alignment horizontal="center"/>
    </xf>
    <xf numFmtId="43" fontId="0" fillId="33" borderId="16" xfId="42" applyFont="1" applyFill="1" applyBorder="1" applyAlignment="1">
      <alignment horizontal="center"/>
    </xf>
    <xf numFmtId="43" fontId="0" fillId="33" borderId="17" xfId="42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65" fontId="7" fillId="33" borderId="18" xfId="42" applyNumberFormat="1" applyFont="1" applyFill="1" applyBorder="1" applyAlignment="1">
      <alignment horizontal="right"/>
    </xf>
    <xf numFmtId="165" fontId="0" fillId="33" borderId="12" xfId="0" applyNumberFormat="1" applyFill="1" applyBorder="1" applyAlignment="1">
      <alignment/>
    </xf>
    <xf numFmtId="165" fontId="0" fillId="33" borderId="15" xfId="42" applyNumberFormat="1" applyFont="1" applyFill="1" applyBorder="1" applyAlignment="1">
      <alignment horizontal="right"/>
    </xf>
    <xf numFmtId="165" fontId="0" fillId="33" borderId="17" xfId="0" applyNumberFormat="1" applyFill="1" applyBorder="1" applyAlignment="1">
      <alignment/>
    </xf>
    <xf numFmtId="9" fontId="7" fillId="33" borderId="19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72" fontId="1" fillId="33" borderId="18" xfId="42" applyNumberFormat="1" applyFont="1" applyFill="1" applyBorder="1" applyAlignment="1">
      <alignment/>
    </xf>
    <xf numFmtId="172" fontId="0" fillId="33" borderId="12" xfId="0" applyNumberFormat="1" applyFont="1" applyFill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33" borderId="17" xfId="0" applyNumberFormat="1" applyFont="1" applyFill="1" applyBorder="1" applyAlignment="1">
      <alignment/>
    </xf>
    <xf numFmtId="43" fontId="7" fillId="0" borderId="19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/>
    </xf>
    <xf numFmtId="10" fontId="7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7" fillId="33" borderId="19" xfId="0" applyNumberFormat="1" applyFont="1" applyFill="1" applyBorder="1" applyAlignment="1" quotePrefix="1">
      <alignment horizontal="center"/>
    </xf>
    <xf numFmtId="10" fontId="0" fillId="33" borderId="2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7" fillId="0" borderId="18" xfId="42" applyNumberFormat="1" applyFont="1" applyBorder="1" applyAlignment="1">
      <alignment/>
    </xf>
    <xf numFmtId="43" fontId="0" fillId="0" borderId="12" xfId="42" applyNumberFormat="1" applyFont="1" applyBorder="1" applyAlignment="1">
      <alignment/>
    </xf>
    <xf numFmtId="43" fontId="0" fillId="0" borderId="15" xfId="42" applyNumberFormat="1" applyFont="1" applyBorder="1" applyAlignment="1">
      <alignment/>
    </xf>
    <xf numFmtId="43" fontId="0" fillId="0" borderId="17" xfId="42" applyNumberFormat="1" applyFont="1" applyBorder="1" applyAlignment="1">
      <alignment/>
    </xf>
    <xf numFmtId="165" fontId="7" fillId="33" borderId="18" xfId="0" applyNumberFormat="1" applyFont="1" applyFill="1" applyBorder="1" applyAlignment="1">
      <alignment/>
    </xf>
    <xf numFmtId="165" fontId="0" fillId="33" borderId="15" xfId="0" applyNumberFormat="1" applyFill="1" applyBorder="1" applyAlignment="1">
      <alignment/>
    </xf>
    <xf numFmtId="43" fontId="7" fillId="33" borderId="18" xfId="0" applyNumberFormat="1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20" xfId="0" applyNumberFormat="1" applyBorder="1" applyAlignment="1">
      <alignment/>
    </xf>
    <xf numFmtId="43" fontId="0" fillId="0" borderId="20" xfId="0" applyNumberForma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841057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01917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75" zoomScaleNormal="75" zoomScalePageLayoutView="0" workbookViewId="0" topLeftCell="A1">
      <selection activeCell="N58" sqref="N58:N59"/>
    </sheetView>
  </sheetViews>
  <sheetFormatPr defaultColWidth="9.140625" defaultRowHeight="12.75"/>
  <cols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4"/>
      <c r="O1" s="35"/>
      <c r="P1" s="32"/>
    </row>
    <row r="2" spans="1:16" ht="27.75">
      <c r="A2" s="36" t="s">
        <v>117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2"/>
      <c r="O2" s="4"/>
      <c r="P2" s="33"/>
    </row>
    <row r="3" spans="1:16" ht="27.75">
      <c r="A3" s="36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2"/>
      <c r="O3" s="4"/>
      <c r="P3" s="33"/>
    </row>
    <row r="4" spans="1:16" ht="27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"/>
      <c r="N4" s="2"/>
      <c r="O4" s="4"/>
      <c r="P4" s="33"/>
    </row>
    <row r="5" spans="1:16" ht="18">
      <c r="A5" s="10" t="s">
        <v>66</v>
      </c>
      <c r="B5" s="1"/>
      <c r="C5" s="1"/>
      <c r="D5" s="1"/>
      <c r="E5" s="3"/>
      <c r="F5" s="3"/>
      <c r="G5" s="1"/>
      <c r="H5" s="1"/>
      <c r="I5" s="1"/>
      <c r="J5" s="1"/>
      <c r="K5" s="1"/>
      <c r="L5" s="1"/>
      <c r="M5" s="1"/>
      <c r="N5" s="2"/>
      <c r="O5" s="5"/>
      <c r="P5" s="33"/>
    </row>
    <row r="6" spans="1:16" ht="18">
      <c r="A6" s="10" t="s">
        <v>118</v>
      </c>
      <c r="M6" s="7"/>
      <c r="N6" s="8"/>
      <c r="O6" s="9"/>
      <c r="P6" s="33"/>
    </row>
    <row r="7" spans="1:16" ht="18">
      <c r="A7" s="10"/>
      <c r="M7" s="7"/>
      <c r="N7" s="8"/>
      <c r="O7" s="9"/>
      <c r="P7" s="33"/>
    </row>
    <row r="8" spans="1:16" ht="18">
      <c r="A8" s="6" t="s">
        <v>140</v>
      </c>
      <c r="M8" s="7"/>
      <c r="N8" s="8"/>
      <c r="O8" s="9"/>
      <c r="P8" s="33"/>
    </row>
    <row r="9" spans="1:16" ht="18">
      <c r="A9" s="6" t="s">
        <v>110</v>
      </c>
      <c r="M9" s="7"/>
      <c r="N9" s="8"/>
      <c r="O9" s="9"/>
      <c r="P9" s="33"/>
    </row>
    <row r="10" spans="1:16" ht="18">
      <c r="A10" s="10"/>
      <c r="M10" s="7"/>
      <c r="N10" s="8"/>
      <c r="O10" s="9"/>
      <c r="P10" s="33"/>
    </row>
    <row r="11" spans="1:16" ht="18">
      <c r="A11" s="6" t="s">
        <v>34</v>
      </c>
      <c r="M11" s="7"/>
      <c r="N11" s="8"/>
      <c r="O11" s="9"/>
      <c r="P11" s="33"/>
    </row>
    <row r="12" spans="1:16" ht="18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9"/>
      <c r="P12" s="33"/>
    </row>
    <row r="13" spans="1:16" ht="18">
      <c r="A13" s="7" t="s">
        <v>11</v>
      </c>
      <c r="B13" s="7"/>
      <c r="C13" s="7"/>
      <c r="D13" s="109"/>
      <c r="E13" s="102"/>
      <c r="F13" s="102"/>
      <c r="G13" s="102"/>
      <c r="H13" s="102"/>
      <c r="I13" s="102"/>
      <c r="J13" s="102"/>
      <c r="K13" s="102"/>
      <c r="L13" s="102"/>
      <c r="M13" s="102"/>
      <c r="N13" s="103"/>
      <c r="O13" s="13" t="s">
        <v>0</v>
      </c>
      <c r="P13" s="33"/>
    </row>
    <row r="14" spans="1:16" ht="18">
      <c r="A14" s="7"/>
      <c r="B14" s="7"/>
      <c r="C14" s="7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13"/>
      <c r="P14" s="33"/>
    </row>
    <row r="15" spans="1:16" ht="18">
      <c r="A15" s="7"/>
      <c r="B15" s="7"/>
      <c r="C15" s="7"/>
      <c r="D15" s="7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9"/>
      <c r="P15" s="33"/>
    </row>
    <row r="16" spans="1:16" ht="18">
      <c r="A16" s="7" t="s">
        <v>12</v>
      </c>
      <c r="B16" s="7"/>
      <c r="C16" s="7"/>
      <c r="D16" s="7"/>
      <c r="E16" s="11"/>
      <c r="F16" s="11"/>
      <c r="G16" s="11"/>
      <c r="H16" s="109"/>
      <c r="I16" s="110"/>
      <c r="J16" s="110"/>
      <c r="K16" s="110"/>
      <c r="L16" s="110"/>
      <c r="M16" s="110"/>
      <c r="N16" s="111"/>
      <c r="O16" s="13" t="s">
        <v>1</v>
      </c>
      <c r="P16" s="33"/>
    </row>
    <row r="17" spans="2:16" ht="18">
      <c r="B17" s="7"/>
      <c r="C17" s="7"/>
      <c r="D17" s="7"/>
      <c r="E17" s="11"/>
      <c r="F17" s="11"/>
      <c r="G17" s="11"/>
      <c r="H17" s="112"/>
      <c r="I17" s="113"/>
      <c r="J17" s="113"/>
      <c r="K17" s="113"/>
      <c r="L17" s="113"/>
      <c r="M17" s="113"/>
      <c r="N17" s="114"/>
      <c r="O17" s="13"/>
      <c r="P17" s="33"/>
    </row>
    <row r="18" spans="2:16" ht="18">
      <c r="B18" s="7"/>
      <c r="C18" s="7"/>
      <c r="D18" s="7"/>
      <c r="E18" s="11"/>
      <c r="F18" s="11"/>
      <c r="G18" s="11"/>
      <c r="H18" s="14"/>
      <c r="I18" s="14"/>
      <c r="J18" s="14"/>
      <c r="K18" s="14"/>
      <c r="L18" s="14"/>
      <c r="M18" s="14"/>
      <c r="N18" s="14"/>
      <c r="O18" s="13"/>
      <c r="P18" s="33"/>
    </row>
    <row r="19" spans="1:16" ht="18">
      <c r="A19" s="7" t="s">
        <v>27</v>
      </c>
      <c r="B19" s="7"/>
      <c r="C19" s="7"/>
      <c r="D19" s="7"/>
      <c r="E19" s="11"/>
      <c r="F19" s="11"/>
      <c r="G19" s="11"/>
      <c r="H19" s="101"/>
      <c r="I19" s="110"/>
      <c r="J19" s="110"/>
      <c r="K19" s="110"/>
      <c r="L19" s="110"/>
      <c r="M19" s="110"/>
      <c r="N19" s="111"/>
      <c r="O19" s="13" t="s">
        <v>2</v>
      </c>
      <c r="P19" s="33"/>
    </row>
    <row r="20" spans="1:16" ht="18">
      <c r="A20" s="15"/>
      <c r="B20" s="7"/>
      <c r="C20" s="7"/>
      <c r="D20" s="7"/>
      <c r="E20" s="11"/>
      <c r="F20" s="11"/>
      <c r="G20" s="11"/>
      <c r="H20" s="112"/>
      <c r="I20" s="113"/>
      <c r="J20" s="113"/>
      <c r="K20" s="113"/>
      <c r="L20" s="113"/>
      <c r="M20" s="113"/>
      <c r="N20" s="114"/>
      <c r="O20" s="13"/>
      <c r="P20" s="33"/>
    </row>
    <row r="21" spans="1:16" ht="18">
      <c r="A21" s="15"/>
      <c r="B21" s="7"/>
      <c r="C21" s="7"/>
      <c r="D21" s="7"/>
      <c r="E21" s="11"/>
      <c r="F21" s="11"/>
      <c r="G21" s="11"/>
      <c r="H21" s="57"/>
      <c r="I21" s="57"/>
      <c r="J21" s="57"/>
      <c r="K21" s="57"/>
      <c r="L21" s="57"/>
      <c r="M21" s="57"/>
      <c r="N21" s="57"/>
      <c r="O21" s="13"/>
      <c r="P21" s="33"/>
    </row>
    <row r="22" spans="1:16" ht="18">
      <c r="A22" s="15" t="s">
        <v>67</v>
      </c>
      <c r="B22" s="7"/>
      <c r="C22" s="7"/>
      <c r="D22" s="7"/>
      <c r="E22" s="11"/>
      <c r="F22" s="11"/>
      <c r="G22" s="11"/>
      <c r="H22" s="95"/>
      <c r="I22" s="96"/>
      <c r="J22" s="96"/>
      <c r="K22" s="96"/>
      <c r="L22" s="96"/>
      <c r="M22" s="96"/>
      <c r="N22" s="97"/>
      <c r="O22" s="13" t="s">
        <v>4</v>
      </c>
      <c r="P22" s="33"/>
    </row>
    <row r="23" spans="1:16" ht="18">
      <c r="A23" s="15"/>
      <c r="B23" s="7"/>
      <c r="C23" s="7"/>
      <c r="D23" s="7"/>
      <c r="E23" s="11"/>
      <c r="F23" s="11"/>
      <c r="G23" s="11"/>
      <c r="H23" s="98"/>
      <c r="I23" s="99"/>
      <c r="J23" s="99"/>
      <c r="K23" s="99"/>
      <c r="L23" s="99"/>
      <c r="M23" s="99"/>
      <c r="N23" s="100"/>
      <c r="O23" s="18"/>
      <c r="P23" s="33"/>
    </row>
    <row r="24" spans="1:16" ht="18">
      <c r="A24" s="15"/>
      <c r="B24" s="7"/>
      <c r="C24" s="7"/>
      <c r="D24" s="7"/>
      <c r="E24" s="11"/>
      <c r="F24" s="11"/>
      <c r="G24" s="11"/>
      <c r="H24" s="52"/>
      <c r="I24" s="52"/>
      <c r="J24" s="52"/>
      <c r="K24" s="52"/>
      <c r="L24" s="52"/>
      <c r="M24" s="52"/>
      <c r="N24" s="52"/>
      <c r="O24" s="18"/>
      <c r="P24" s="33"/>
    </row>
    <row r="25" spans="1:16" ht="18">
      <c r="A25" s="15" t="s">
        <v>102</v>
      </c>
      <c r="B25" s="7"/>
      <c r="C25" s="7"/>
      <c r="D25" s="7"/>
      <c r="E25" s="11"/>
      <c r="F25" s="11"/>
      <c r="G25" s="11"/>
      <c r="H25" s="95"/>
      <c r="I25" s="96"/>
      <c r="J25" s="96"/>
      <c r="K25" s="96"/>
      <c r="L25" s="96"/>
      <c r="M25" s="96"/>
      <c r="N25" s="97"/>
      <c r="O25" s="13" t="s">
        <v>5</v>
      </c>
      <c r="P25" s="33"/>
    </row>
    <row r="26" spans="1:16" ht="18">
      <c r="A26" s="15"/>
      <c r="B26" s="7"/>
      <c r="C26" s="7"/>
      <c r="D26" s="7"/>
      <c r="E26" s="11"/>
      <c r="F26" s="11"/>
      <c r="G26" s="11"/>
      <c r="H26" s="98"/>
      <c r="I26" s="99"/>
      <c r="J26" s="99"/>
      <c r="K26" s="99"/>
      <c r="L26" s="99"/>
      <c r="M26" s="99"/>
      <c r="N26" s="100"/>
      <c r="O26" s="13"/>
      <c r="P26" s="33"/>
    </row>
    <row r="27" spans="1:16" ht="18">
      <c r="A27" s="15"/>
      <c r="B27" s="15"/>
      <c r="C27" s="15"/>
      <c r="D27" s="15"/>
      <c r="E27" s="16"/>
      <c r="F27" s="16"/>
      <c r="G27" s="16"/>
      <c r="H27" s="17"/>
      <c r="I27" s="17"/>
      <c r="J27" s="17"/>
      <c r="K27" s="17"/>
      <c r="L27" s="17"/>
      <c r="M27" s="17"/>
      <c r="N27" s="17"/>
      <c r="O27" s="13"/>
      <c r="P27" s="33"/>
    </row>
    <row r="28" spans="1:16" ht="18">
      <c r="A28" s="7" t="s">
        <v>29</v>
      </c>
      <c r="B28" s="7"/>
      <c r="C28" s="7"/>
      <c r="D28" s="7"/>
      <c r="E28" s="11"/>
      <c r="F28" s="11"/>
      <c r="G28" s="11"/>
      <c r="H28" s="101"/>
      <c r="I28" s="110"/>
      <c r="J28" s="110"/>
      <c r="K28" s="110"/>
      <c r="L28" s="110"/>
      <c r="M28" s="110"/>
      <c r="N28" s="111"/>
      <c r="O28" s="13" t="s">
        <v>16</v>
      </c>
      <c r="P28" s="33"/>
    </row>
    <row r="29" spans="1:16" ht="18">
      <c r="A29" s="7" t="s">
        <v>30</v>
      </c>
      <c r="B29" s="7"/>
      <c r="C29" s="7"/>
      <c r="D29" s="7"/>
      <c r="E29" s="11"/>
      <c r="F29" s="11"/>
      <c r="G29" s="11"/>
      <c r="H29" s="112"/>
      <c r="I29" s="113"/>
      <c r="J29" s="113"/>
      <c r="K29" s="113"/>
      <c r="L29" s="113"/>
      <c r="M29" s="113"/>
      <c r="N29" s="114"/>
      <c r="O29" s="13"/>
      <c r="P29" s="33"/>
    </row>
    <row r="30" spans="1:16" ht="18">
      <c r="A30" s="15"/>
      <c r="B30" s="15"/>
      <c r="C30" s="15"/>
      <c r="D30" s="15"/>
      <c r="E30" s="16"/>
      <c r="F30" s="16"/>
      <c r="G30" s="16"/>
      <c r="H30" s="17"/>
      <c r="I30" s="17"/>
      <c r="J30" s="17"/>
      <c r="K30" s="17"/>
      <c r="L30" s="17"/>
      <c r="M30" s="17"/>
      <c r="N30" s="17"/>
      <c r="O30" s="13"/>
      <c r="P30" s="33"/>
    </row>
    <row r="31" spans="1:16" ht="18">
      <c r="A31" s="15" t="s">
        <v>3</v>
      </c>
      <c r="B31" s="15"/>
      <c r="C31" s="15"/>
      <c r="D31" s="15"/>
      <c r="E31" s="16"/>
      <c r="F31" s="16"/>
      <c r="G31" s="16"/>
      <c r="H31" s="101"/>
      <c r="I31" s="110"/>
      <c r="J31" s="110"/>
      <c r="K31" s="110"/>
      <c r="L31" s="110"/>
      <c r="M31" s="110"/>
      <c r="N31" s="111"/>
      <c r="O31" s="13" t="s">
        <v>28</v>
      </c>
      <c r="P31" s="33"/>
    </row>
    <row r="32" spans="1:16" ht="18">
      <c r="A32" s="15"/>
      <c r="B32" s="15"/>
      <c r="C32" s="15"/>
      <c r="D32" s="15"/>
      <c r="E32" s="16"/>
      <c r="F32" s="16"/>
      <c r="G32" s="16"/>
      <c r="H32" s="112"/>
      <c r="I32" s="113"/>
      <c r="J32" s="113"/>
      <c r="K32" s="113"/>
      <c r="L32" s="113"/>
      <c r="M32" s="113"/>
      <c r="N32" s="114"/>
      <c r="P32" s="33"/>
    </row>
    <row r="33" spans="1:16" ht="18">
      <c r="A33" s="7"/>
      <c r="B33" s="7"/>
      <c r="C33" s="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P33" s="33"/>
    </row>
    <row r="34" spans="1:16" ht="18">
      <c r="A34" s="7" t="s">
        <v>35</v>
      </c>
      <c r="B34" s="7"/>
      <c r="C34" s="7"/>
      <c r="D34" s="7"/>
      <c r="E34" s="11"/>
      <c r="F34" s="11"/>
      <c r="G34" s="7"/>
      <c r="H34" s="7"/>
      <c r="I34" s="7"/>
      <c r="J34" s="11"/>
      <c r="K34" s="116"/>
      <c r="L34" s="110"/>
      <c r="M34" s="110"/>
      <c r="N34" s="111"/>
      <c r="O34" s="9" t="s">
        <v>68</v>
      </c>
      <c r="P34" s="33"/>
    </row>
    <row r="35" spans="1:16" ht="18">
      <c r="A35" s="7" t="s">
        <v>141</v>
      </c>
      <c r="B35" s="7"/>
      <c r="C35" s="7"/>
      <c r="D35" s="7"/>
      <c r="E35" s="11"/>
      <c r="F35" s="11"/>
      <c r="G35" s="11"/>
      <c r="H35" s="11"/>
      <c r="I35" s="11"/>
      <c r="J35" s="11"/>
      <c r="K35" s="112"/>
      <c r="L35" s="113"/>
      <c r="M35" s="113"/>
      <c r="N35" s="114"/>
      <c r="O35" s="13"/>
      <c r="P35" s="33"/>
    </row>
    <row r="36" spans="1:16" ht="18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1"/>
      <c r="M36" s="19"/>
      <c r="N36" s="12"/>
      <c r="O36" s="18"/>
      <c r="P36" s="33"/>
    </row>
    <row r="37" spans="1:16" ht="18">
      <c r="A37" s="7" t="s">
        <v>111</v>
      </c>
      <c r="B37" s="7"/>
      <c r="C37" s="7"/>
      <c r="D37" s="11"/>
      <c r="E37" s="7"/>
      <c r="F37" s="7"/>
      <c r="G37" s="7"/>
      <c r="H37" s="7"/>
      <c r="I37" s="7"/>
      <c r="J37" s="11"/>
      <c r="K37" s="117">
        <v>40268</v>
      </c>
      <c r="L37" s="118"/>
      <c r="M37" s="118"/>
      <c r="N37" s="119"/>
      <c r="O37" s="18" t="s">
        <v>69</v>
      </c>
      <c r="P37" s="33"/>
    </row>
    <row r="38" spans="1:16" ht="18">
      <c r="A38" s="7" t="s">
        <v>112</v>
      </c>
      <c r="B38" s="7"/>
      <c r="C38" s="7"/>
      <c r="D38" s="11"/>
      <c r="E38" s="7"/>
      <c r="F38" s="7"/>
      <c r="G38" s="7"/>
      <c r="H38" s="7"/>
      <c r="I38" s="7"/>
      <c r="J38" s="7"/>
      <c r="K38" s="120"/>
      <c r="L38" s="121"/>
      <c r="M38" s="121"/>
      <c r="N38" s="122"/>
      <c r="O38" s="18"/>
      <c r="P38" s="33"/>
    </row>
    <row r="39" spans="1:16" ht="18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8"/>
      <c r="P39" s="33"/>
    </row>
    <row r="40" spans="1:16" ht="18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01"/>
      <c r="L40" s="102"/>
      <c r="M40" s="102"/>
      <c r="N40" s="103"/>
      <c r="O40" s="18" t="s">
        <v>71</v>
      </c>
      <c r="P40" s="33"/>
    </row>
    <row r="41" spans="1:16" ht="18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04"/>
      <c r="L41" s="105"/>
      <c r="M41" s="105"/>
      <c r="N41" s="106"/>
      <c r="O41" s="18"/>
      <c r="P41" s="33"/>
    </row>
    <row r="42" spans="1:16" ht="18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0"/>
      <c r="P42" s="33"/>
    </row>
    <row r="43" spans="1:16" ht="18">
      <c r="A43" s="16" t="s">
        <v>70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07"/>
      <c r="O43" s="9" t="s">
        <v>103</v>
      </c>
      <c r="P43" s="33"/>
    </row>
    <row r="44" spans="1:16" ht="18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8"/>
      <c r="P44" s="33"/>
    </row>
    <row r="45" spans="1:16" ht="18">
      <c r="A45" s="6"/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33"/>
    </row>
    <row r="46" spans="1:16" ht="18">
      <c r="A46" s="7" t="s">
        <v>19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33"/>
    </row>
    <row r="47" spans="1:16" ht="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9"/>
      <c r="P47" s="33"/>
    </row>
    <row r="48" spans="1:16" ht="18">
      <c r="A48" s="21" t="s">
        <v>20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9"/>
      <c r="P48" s="33"/>
    </row>
    <row r="49" spans="1:16" ht="18">
      <c r="A49" s="2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33"/>
    </row>
    <row r="50" spans="1:16" ht="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2"/>
      <c r="O50" s="9" t="s">
        <v>6</v>
      </c>
      <c r="P50" s="33"/>
    </row>
    <row r="51" spans="1:16" ht="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2"/>
      <c r="O51" s="9"/>
      <c r="P51" s="33"/>
    </row>
    <row r="52" spans="1:16" ht="18">
      <c r="A52" s="7" t="s">
        <v>7</v>
      </c>
      <c r="B52" s="7" t="s">
        <v>31</v>
      </c>
      <c r="C52" s="7"/>
      <c r="D52" s="7"/>
      <c r="E52" s="7"/>
      <c r="F52" s="7"/>
      <c r="G52" s="7"/>
      <c r="H52" s="7"/>
      <c r="I52" s="7"/>
      <c r="J52" s="11"/>
      <c r="K52" s="11"/>
      <c r="L52" s="23"/>
      <c r="M52" s="11"/>
      <c r="N52" s="123"/>
      <c r="O52" s="9">
        <v>1</v>
      </c>
      <c r="P52" s="33"/>
    </row>
    <row r="53" spans="1:16" ht="18">
      <c r="A53" s="7"/>
      <c r="B53" s="7" t="s">
        <v>109</v>
      </c>
      <c r="C53" s="7"/>
      <c r="D53" s="7"/>
      <c r="E53" s="7"/>
      <c r="F53" s="7"/>
      <c r="G53" s="7"/>
      <c r="H53" s="11"/>
      <c r="I53" s="11"/>
      <c r="J53" s="9"/>
      <c r="K53" s="9"/>
      <c r="L53" s="7"/>
      <c r="M53" s="7"/>
      <c r="N53" s="124"/>
      <c r="O53" s="9"/>
      <c r="P53" s="33"/>
    </row>
    <row r="54" spans="1:16" ht="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8"/>
      <c r="O54" s="9"/>
      <c r="P54" s="33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9"/>
      <c r="N55" s="9"/>
      <c r="O55" s="33"/>
    </row>
    <row r="56" spans="1:13" ht="18">
      <c r="A56" s="7"/>
      <c r="B56" s="7" t="s">
        <v>17</v>
      </c>
      <c r="C56" s="7"/>
      <c r="D56" s="7"/>
      <c r="E56" s="7"/>
      <c r="F56" s="7"/>
      <c r="G56" s="7"/>
      <c r="H56" s="7"/>
      <c r="I56" s="7"/>
      <c r="J56" s="7"/>
      <c r="K56" s="7"/>
      <c r="L56" s="24"/>
      <c r="M56" s="9"/>
    </row>
    <row r="57" spans="1:17" ht="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24"/>
      <c r="M57" s="9"/>
      <c r="N57" s="9"/>
      <c r="O57" s="29"/>
      <c r="P57" s="9"/>
      <c r="Q57" s="33"/>
    </row>
    <row r="58" spans="1:17" ht="18">
      <c r="A58" s="7" t="s">
        <v>22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4"/>
      <c r="M58" s="9"/>
      <c r="N58" s="123"/>
      <c r="O58" s="9">
        <v>2</v>
      </c>
      <c r="P58" s="9"/>
      <c r="Q58" s="33"/>
    </row>
    <row r="59" spans="1:15" ht="18">
      <c r="A59" s="7"/>
      <c r="B59" s="10"/>
      <c r="C59" s="10"/>
      <c r="D59" s="7"/>
      <c r="E59" s="7"/>
      <c r="F59" s="7"/>
      <c r="G59" s="7"/>
      <c r="H59" s="7"/>
      <c r="I59" s="7"/>
      <c r="J59" s="7"/>
      <c r="K59" s="7"/>
      <c r="L59" s="7"/>
      <c r="M59" s="24"/>
      <c r="N59" s="124"/>
      <c r="O59" s="33"/>
    </row>
    <row r="60" spans="1:15" ht="18">
      <c r="A60" s="7"/>
      <c r="B60" s="10"/>
      <c r="C60" s="10"/>
      <c r="D60" s="7"/>
      <c r="E60" s="7"/>
      <c r="F60" s="7"/>
      <c r="G60" s="7"/>
      <c r="H60" s="7"/>
      <c r="I60" s="7"/>
      <c r="J60" s="7"/>
      <c r="K60" s="7"/>
      <c r="L60" s="7"/>
      <c r="M60" s="24"/>
      <c r="N60" s="9"/>
      <c r="O60" s="33"/>
    </row>
    <row r="61" spans="1:16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33"/>
      <c r="O61" s="33"/>
      <c r="P61" s="33"/>
    </row>
    <row r="62" spans="1:16" ht="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33"/>
      <c r="O62" s="33"/>
      <c r="P62" s="33"/>
    </row>
    <row r="63" spans="1:14" ht="18">
      <c r="A63" s="2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  <row r="64" spans="1:15" ht="18">
      <c r="A64" s="7" t="s">
        <v>21</v>
      </c>
      <c r="B64" s="7" t="s">
        <v>26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25">
        <f>N52-N58</f>
        <v>0</v>
      </c>
      <c r="O64" s="9">
        <v>3</v>
      </c>
    </row>
    <row r="65" spans="1:14" ht="18">
      <c r="A65" s="7"/>
      <c r="B65" s="7" t="s">
        <v>18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26"/>
    </row>
    <row r="66" spans="1:14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38"/>
    </row>
    <row r="67" spans="1:14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38"/>
    </row>
    <row r="68" spans="1:13" ht="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4"/>
      <c r="M69" s="7"/>
      <c r="N69" s="9"/>
      <c r="O69" s="9"/>
    </row>
    <row r="70" spans="1:15" ht="18">
      <c r="A70" s="21" t="s">
        <v>38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24"/>
      <c r="M70" s="7"/>
      <c r="N70" s="8"/>
      <c r="O70" s="9"/>
    </row>
    <row r="71" spans="1:15" ht="18">
      <c r="A71" s="21"/>
      <c r="B71" s="7"/>
      <c r="C71" s="7"/>
      <c r="D71" s="7"/>
      <c r="E71" s="7"/>
      <c r="F71" s="7"/>
      <c r="G71" s="7"/>
      <c r="H71" s="7"/>
      <c r="I71" s="7"/>
      <c r="J71" s="7"/>
      <c r="K71" s="7"/>
      <c r="L71" s="24"/>
      <c r="M71" s="7"/>
      <c r="N71" s="8"/>
      <c r="O71" s="9"/>
    </row>
    <row r="72" spans="1:15" ht="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24"/>
      <c r="M72" s="7"/>
      <c r="N72" s="8"/>
      <c r="O72" s="9"/>
    </row>
    <row r="73" spans="1:15" ht="18.75" thickBot="1">
      <c r="A73" s="7" t="s">
        <v>7</v>
      </c>
      <c r="B73" s="10" t="s">
        <v>36</v>
      </c>
      <c r="C73" s="10"/>
      <c r="D73" s="127">
        <f>N64</f>
        <v>0</v>
      </c>
      <c r="E73" s="128"/>
      <c r="F73" s="26"/>
      <c r="G73" s="25" t="s">
        <v>37</v>
      </c>
      <c r="H73" s="25"/>
      <c r="I73" s="25"/>
      <c r="J73" s="10"/>
      <c r="K73" s="7"/>
      <c r="L73" s="7"/>
      <c r="M73" s="24" t="s">
        <v>8</v>
      </c>
      <c r="N73" s="129" t="e">
        <f>D73/D74</f>
        <v>#DIV/0!</v>
      </c>
      <c r="O73" s="9">
        <v>4</v>
      </c>
    </row>
    <row r="74" spans="1:15" ht="18">
      <c r="A74" s="7"/>
      <c r="B74" s="7" t="s">
        <v>23</v>
      </c>
      <c r="C74" s="7"/>
      <c r="D74" s="131">
        <f>N52</f>
        <v>0</v>
      </c>
      <c r="E74" s="132"/>
      <c r="F74" s="26"/>
      <c r="G74" s="11" t="s">
        <v>9</v>
      </c>
      <c r="H74" s="11"/>
      <c r="I74" s="11"/>
      <c r="J74" s="7"/>
      <c r="K74" s="7"/>
      <c r="L74" s="24"/>
      <c r="M74" s="7"/>
      <c r="N74" s="130"/>
      <c r="O74" s="31"/>
    </row>
    <row r="75" spans="1:15" ht="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24"/>
      <c r="M75" s="7"/>
      <c r="N75" s="8"/>
      <c r="O75" s="9"/>
    </row>
    <row r="76" spans="14:15" ht="18">
      <c r="N76" s="115" t="s">
        <v>10</v>
      </c>
      <c r="O76" s="115"/>
    </row>
  </sheetData>
  <sheetProtection/>
  <mergeCells count="18">
    <mergeCell ref="N76:O76"/>
    <mergeCell ref="K34:N35"/>
    <mergeCell ref="K37:N38"/>
    <mergeCell ref="N52:N53"/>
    <mergeCell ref="N64:N65"/>
    <mergeCell ref="D73:E73"/>
    <mergeCell ref="N73:N74"/>
    <mergeCell ref="D74:E74"/>
    <mergeCell ref="N58:N59"/>
    <mergeCell ref="H22:N23"/>
    <mergeCell ref="K40:N41"/>
    <mergeCell ref="N43:N44"/>
    <mergeCell ref="D13:N14"/>
    <mergeCell ref="H16:N17"/>
    <mergeCell ref="H31:N32"/>
    <mergeCell ref="H19:N20"/>
    <mergeCell ref="H28:N29"/>
    <mergeCell ref="H25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5" width="9.140625" style="7" customWidth="1"/>
    <col min="6" max="6" width="11.8515625" style="7" customWidth="1"/>
    <col min="7" max="11" width="9.140625" style="7" customWidth="1"/>
    <col min="12" max="12" width="13.7109375" style="7" customWidth="1"/>
    <col min="13" max="13" width="9.140625" style="7" customWidth="1"/>
    <col min="14" max="14" width="20.00390625" style="7" customWidth="1"/>
    <col min="15" max="16384" width="9.140625" style="7" customWidth="1"/>
  </cols>
  <sheetData>
    <row r="1" spans="1:15" ht="18">
      <c r="A1" s="21" t="s">
        <v>13</v>
      </c>
      <c r="M1" s="9"/>
      <c r="N1" s="22"/>
      <c r="O1" s="13" t="s">
        <v>6</v>
      </c>
    </row>
    <row r="2" spans="1:15" ht="18">
      <c r="A2" s="21"/>
      <c r="M2" s="9"/>
      <c r="N2" s="22"/>
      <c r="O2" s="27"/>
    </row>
    <row r="3" spans="13:15" ht="18">
      <c r="M3" s="9"/>
      <c r="N3" s="22"/>
      <c r="O3" s="9"/>
    </row>
    <row r="4" spans="1:15" ht="18">
      <c r="A4" s="7" t="s">
        <v>24</v>
      </c>
      <c r="B4" s="7" t="s">
        <v>94</v>
      </c>
      <c r="M4" s="9"/>
      <c r="N4" s="123"/>
      <c r="O4" s="9">
        <v>5</v>
      </c>
    </row>
    <row r="5" spans="2:15" ht="18">
      <c r="B5" s="7" t="s">
        <v>196</v>
      </c>
      <c r="M5" s="9"/>
      <c r="N5" s="133"/>
      <c r="O5" s="9"/>
    </row>
    <row r="6" spans="2:15" ht="18">
      <c r="B6" s="7" t="s">
        <v>179</v>
      </c>
      <c r="M6" s="9"/>
      <c r="N6" s="30"/>
      <c r="O6" s="9"/>
    </row>
    <row r="7" spans="2:14" ht="18">
      <c r="B7" s="7" t="s">
        <v>180</v>
      </c>
      <c r="M7" s="24"/>
      <c r="N7" s="9"/>
    </row>
    <row r="8" spans="13:15" ht="18">
      <c r="M8" s="9"/>
      <c r="N8" s="30"/>
      <c r="O8" s="9"/>
    </row>
    <row r="9" spans="1:15" ht="18">
      <c r="A9" s="7" t="s">
        <v>95</v>
      </c>
      <c r="B9" s="7" t="s">
        <v>97</v>
      </c>
      <c r="M9" s="24" t="s">
        <v>8</v>
      </c>
      <c r="N9" s="125" t="e">
        <f>ROUND(N4*'Page 1'!N73,0)</f>
        <v>#DIV/0!</v>
      </c>
      <c r="O9" s="9">
        <v>6</v>
      </c>
    </row>
    <row r="10" spans="2:15" ht="18">
      <c r="B10" s="7" t="s">
        <v>181</v>
      </c>
      <c r="M10" s="9"/>
      <c r="N10" s="126"/>
      <c r="O10" s="9"/>
    </row>
    <row r="11" spans="13:15" ht="18">
      <c r="M11" s="9"/>
      <c r="N11" s="30"/>
      <c r="O11" s="9"/>
    </row>
    <row r="12" spans="12:15" ht="18">
      <c r="L12" s="24"/>
      <c r="M12" s="9"/>
      <c r="N12" s="29"/>
      <c r="O12" s="9"/>
    </row>
    <row r="13" spans="13:15" ht="18">
      <c r="M13" s="24"/>
      <c r="O13" s="9"/>
    </row>
    <row r="14" spans="13:15" ht="18">
      <c r="M14" s="24"/>
      <c r="O14" s="9"/>
    </row>
    <row r="15" spans="1:15" ht="18">
      <c r="A15" s="21" t="s">
        <v>14</v>
      </c>
      <c r="M15" s="24"/>
      <c r="N15" s="30"/>
      <c r="O15" s="9"/>
    </row>
    <row r="16" spans="13:15" ht="18">
      <c r="M16" s="24"/>
      <c r="O16" s="9"/>
    </row>
    <row r="18" spans="1:15" ht="18">
      <c r="A18" s="7" t="s">
        <v>96</v>
      </c>
      <c r="B18" s="7" t="s">
        <v>170</v>
      </c>
      <c r="N18" s="123"/>
      <c r="O18" s="9">
        <v>7</v>
      </c>
    </row>
    <row r="19" spans="2:14" ht="18">
      <c r="B19" s="7" t="s">
        <v>122</v>
      </c>
      <c r="N19" s="133"/>
    </row>
    <row r="23" spans="1:15" ht="18">
      <c r="A23" s="7" t="s">
        <v>46</v>
      </c>
      <c r="N23" s="125" t="e">
        <f>ROUND(N18*'Page 1'!N73,0)</f>
        <v>#DIV/0!</v>
      </c>
      <c r="O23" s="9">
        <v>8</v>
      </c>
    </row>
    <row r="24" spans="2:14" ht="18">
      <c r="B24" s="7" t="s">
        <v>39</v>
      </c>
      <c r="N24" s="126"/>
    </row>
    <row r="28" spans="1:15" ht="18">
      <c r="A28" s="7" t="s">
        <v>171</v>
      </c>
      <c r="N28" s="138" t="e">
        <f>IF('Page 3'!P58&lt;0,'Page 3'!P58,0)</f>
        <v>#DIV/0!</v>
      </c>
      <c r="O28" s="9">
        <v>9</v>
      </c>
    </row>
    <row r="29" spans="1:14" ht="18">
      <c r="A29" s="21"/>
      <c r="B29" s="7" t="s">
        <v>33</v>
      </c>
      <c r="C29" s="21"/>
      <c r="D29" s="21"/>
      <c r="N29" s="139"/>
    </row>
    <row r="33" spans="1:15" ht="18">
      <c r="A33" s="7" t="s">
        <v>169</v>
      </c>
      <c r="N33" s="125" t="e">
        <f>SUM(N23,N28)</f>
        <v>#DIV/0!</v>
      </c>
      <c r="O33" s="9">
        <v>10</v>
      </c>
    </row>
    <row r="34" spans="1:14" ht="18">
      <c r="A34" s="21"/>
      <c r="B34" s="7" t="s">
        <v>25</v>
      </c>
      <c r="C34" s="21"/>
      <c r="D34" s="21"/>
      <c r="N34" s="126"/>
    </row>
    <row r="37" ht="18">
      <c r="N37" s="9"/>
    </row>
    <row r="38" ht="18">
      <c r="A38" s="21" t="s">
        <v>15</v>
      </c>
    </row>
    <row r="39" ht="18">
      <c r="B39" s="7" t="s">
        <v>17</v>
      </c>
    </row>
    <row r="40" ht="18">
      <c r="A40" s="6"/>
    </row>
    <row r="41" spans="1:15" ht="18">
      <c r="A41" s="7" t="s">
        <v>65</v>
      </c>
      <c r="N41" s="125" t="e">
        <f>SUM(N9,N33)</f>
        <v>#DIV/0!</v>
      </c>
      <c r="O41" s="9">
        <v>11</v>
      </c>
    </row>
    <row r="42" spans="1:14" ht="18">
      <c r="A42" s="7" t="s">
        <v>17</v>
      </c>
      <c r="N42" s="126"/>
    </row>
    <row r="43" ht="18">
      <c r="N43" s="38"/>
    </row>
    <row r="44" ht="18">
      <c r="N44" s="38"/>
    </row>
    <row r="45" spans="1:15" ht="18">
      <c r="A45" s="7" t="s">
        <v>44</v>
      </c>
      <c r="B45" s="7" t="s">
        <v>104</v>
      </c>
      <c r="N45" s="141"/>
      <c r="O45" s="9">
        <v>12</v>
      </c>
    </row>
    <row r="46" spans="2:15" ht="18">
      <c r="B46" s="7" t="s">
        <v>113</v>
      </c>
      <c r="N46" s="142"/>
      <c r="O46" s="9"/>
    </row>
    <row r="47" spans="14:15" ht="18">
      <c r="N47" s="38"/>
      <c r="O47" s="9"/>
    </row>
    <row r="48" spans="14:15" ht="18">
      <c r="N48" s="38"/>
      <c r="O48" s="9"/>
    </row>
    <row r="49" spans="1:15" ht="18">
      <c r="A49" s="7" t="s">
        <v>21</v>
      </c>
      <c r="B49" s="7" t="s">
        <v>142</v>
      </c>
      <c r="N49" s="125" t="e">
        <f>N41-N45</f>
        <v>#DIV/0!</v>
      </c>
      <c r="O49" s="9">
        <v>13</v>
      </c>
    </row>
    <row r="50" ht="18">
      <c r="N50" s="140"/>
    </row>
    <row r="51" spans="1:14" ht="20.25">
      <c r="A51" s="79" t="s">
        <v>163</v>
      </c>
      <c r="B51" s="6" t="s">
        <v>165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79" t="s">
        <v>164</v>
      </c>
      <c r="N51" s="40"/>
    </row>
    <row r="53" spans="1:15" ht="18">
      <c r="A53" s="7" t="s">
        <v>72</v>
      </c>
      <c r="B53" s="7" t="s">
        <v>124</v>
      </c>
      <c r="N53" s="136">
        <v>123600</v>
      </c>
      <c r="O53" s="9">
        <v>14</v>
      </c>
    </row>
    <row r="54" spans="2:14" ht="18">
      <c r="B54" s="7" t="s">
        <v>172</v>
      </c>
      <c r="N54" s="137"/>
    </row>
    <row r="55" ht="18">
      <c r="O55" s="9"/>
    </row>
    <row r="56" spans="1:15" ht="18">
      <c r="A56" s="7" t="s">
        <v>72</v>
      </c>
      <c r="B56" s="7" t="s">
        <v>73</v>
      </c>
      <c r="N56" s="134"/>
      <c r="O56" s="9">
        <v>15</v>
      </c>
    </row>
    <row r="57" spans="14:15" ht="18">
      <c r="N57" s="135"/>
      <c r="O57" s="9"/>
    </row>
    <row r="59" ht="18">
      <c r="N59" s="6" t="s">
        <v>92</v>
      </c>
    </row>
    <row r="62" ht="18">
      <c r="A62" s="6"/>
    </row>
  </sheetData>
  <sheetProtection/>
  <mergeCells count="11">
    <mergeCell ref="N45:N46"/>
    <mergeCell ref="N4:N5"/>
    <mergeCell ref="N9:N10"/>
    <mergeCell ref="N18:N19"/>
    <mergeCell ref="N23:N24"/>
    <mergeCell ref="N56:N57"/>
    <mergeCell ref="N53:N54"/>
    <mergeCell ref="N41:N42"/>
    <mergeCell ref="N28:N29"/>
    <mergeCell ref="N33:N34"/>
    <mergeCell ref="N49:N50"/>
  </mergeCells>
  <printOptions/>
  <pageMargins left="0.75" right="0.75" top="1" bottom="1" header="0.5" footer="0.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75" zoomScaleNormal="75" zoomScalePageLayoutView="0" workbookViewId="0" topLeftCell="A1">
      <selection activeCell="C86" sqref="C86"/>
    </sheetView>
  </sheetViews>
  <sheetFormatPr defaultColWidth="9.140625" defaultRowHeight="12.75"/>
  <cols>
    <col min="1" max="2" width="9.140625" style="7" customWidth="1"/>
    <col min="3" max="3" width="16.7109375" style="7" customWidth="1"/>
    <col min="4" max="4" width="13.00390625" style="7" bestFit="1" customWidth="1"/>
    <col min="5" max="5" width="9.140625" style="7" customWidth="1"/>
    <col min="6" max="6" width="11.8515625" style="7" customWidth="1"/>
    <col min="7" max="8" width="9.140625" style="7" customWidth="1"/>
    <col min="9" max="9" width="20.140625" style="7" customWidth="1"/>
    <col min="10" max="10" width="9.140625" style="7" customWidth="1"/>
    <col min="11" max="11" width="20.8515625" style="7" customWidth="1"/>
    <col min="12" max="12" width="6.28125" style="7" customWidth="1"/>
    <col min="13" max="13" width="9.140625" style="7" customWidth="1"/>
    <col min="14" max="14" width="20.00390625" style="7" customWidth="1"/>
    <col min="15" max="16" width="9.140625" style="7" customWidth="1"/>
    <col min="17" max="17" width="11.28125" style="7" customWidth="1"/>
    <col min="18" max="16384" width="9.140625" style="7" customWidth="1"/>
  </cols>
  <sheetData>
    <row r="1" spans="1:16" ht="18">
      <c r="A1" s="21" t="s">
        <v>47</v>
      </c>
      <c r="B1" s="10"/>
      <c r="M1" s="24"/>
      <c r="O1" s="8"/>
      <c r="P1" s="1"/>
    </row>
    <row r="2" spans="1:16" ht="18">
      <c r="A2" s="21"/>
      <c r="B2" s="10"/>
      <c r="K2" s="14" t="s">
        <v>105</v>
      </c>
      <c r="M2" s="24"/>
      <c r="O2" s="8"/>
      <c r="P2" s="1"/>
    </row>
    <row r="3" spans="1:16" ht="18">
      <c r="A3" s="21"/>
      <c r="B3" s="10"/>
      <c r="I3"/>
      <c r="K3" s="14" t="s">
        <v>106</v>
      </c>
      <c r="L3" s="54"/>
      <c r="M3" s="14"/>
      <c r="O3" s="8"/>
      <c r="P3" s="13"/>
    </row>
    <row r="4" spans="1:18" ht="18">
      <c r="A4" s="21"/>
      <c r="B4" s="10"/>
      <c r="F4" s="186" t="s">
        <v>48</v>
      </c>
      <c r="G4" s="186"/>
      <c r="H4"/>
      <c r="I4" s="24" t="s">
        <v>49</v>
      </c>
      <c r="K4" s="14" t="s">
        <v>107</v>
      </c>
      <c r="L4" s="23"/>
      <c r="M4" s="14"/>
      <c r="O4"/>
      <c r="R4" s="13" t="s">
        <v>6</v>
      </c>
    </row>
    <row r="5" spans="1:16" ht="18">
      <c r="A5" s="21"/>
      <c r="B5" s="10"/>
      <c r="F5" s="186">
        <v>13</v>
      </c>
      <c r="G5" s="198"/>
      <c r="I5" s="24" t="s">
        <v>50</v>
      </c>
      <c r="K5" s="14" t="s">
        <v>108</v>
      </c>
      <c r="L5" s="19"/>
      <c r="M5" s="51"/>
      <c r="O5" s="42"/>
      <c r="P5" s="13"/>
    </row>
    <row r="6" spans="1:17" ht="18">
      <c r="A6" s="21"/>
      <c r="B6" s="10"/>
      <c r="F6" s="199" t="s">
        <v>51</v>
      </c>
      <c r="G6" s="200"/>
      <c r="H6"/>
      <c r="I6" s="24" t="s">
        <v>52</v>
      </c>
      <c r="K6" s="14" t="s">
        <v>189</v>
      </c>
      <c r="L6" s="52"/>
      <c r="M6" s="52"/>
      <c r="P6" s="167" t="s">
        <v>53</v>
      </c>
      <c r="Q6" s="168"/>
    </row>
    <row r="7" spans="1:17" ht="18">
      <c r="A7" s="21"/>
      <c r="B7" s="10"/>
      <c r="F7" s="186" t="s">
        <v>54</v>
      </c>
      <c r="G7" s="187"/>
      <c r="H7" s="43"/>
      <c r="I7" s="24" t="s">
        <v>143</v>
      </c>
      <c r="K7" s="24" t="s">
        <v>190</v>
      </c>
      <c r="L7" s="14"/>
      <c r="M7" s="14"/>
      <c r="P7" s="167" t="s">
        <v>55</v>
      </c>
      <c r="Q7" s="168"/>
    </row>
    <row r="8" spans="1:17" ht="18">
      <c r="A8" s="21"/>
      <c r="B8" s="10"/>
      <c r="D8"/>
      <c r="E8" s="24"/>
      <c r="F8" s="186" t="s">
        <v>91</v>
      </c>
      <c r="G8" s="187"/>
      <c r="I8" s="24" t="s">
        <v>56</v>
      </c>
      <c r="K8" s="24" t="s">
        <v>191</v>
      </c>
      <c r="L8" s="14"/>
      <c r="M8" s="14"/>
      <c r="P8" s="167" t="s">
        <v>57</v>
      </c>
      <c r="Q8" s="168"/>
    </row>
    <row r="9" spans="1:17" ht="18">
      <c r="A9" s="21"/>
      <c r="B9" s="10"/>
      <c r="D9" s="24" t="s">
        <v>58</v>
      </c>
      <c r="E9" s="24"/>
      <c r="F9" s="186" t="s">
        <v>59</v>
      </c>
      <c r="G9" s="187"/>
      <c r="I9" s="24" t="s">
        <v>114</v>
      </c>
      <c r="K9" s="14" t="s">
        <v>192</v>
      </c>
      <c r="L9" s="14"/>
      <c r="M9" s="14"/>
      <c r="P9" s="167" t="s">
        <v>60</v>
      </c>
      <c r="Q9" s="168"/>
    </row>
    <row r="10" spans="6:16" ht="18">
      <c r="F10" s="1"/>
      <c r="K10" s="24" t="s">
        <v>193</v>
      </c>
      <c r="L10" s="23"/>
      <c r="M10" s="14"/>
      <c r="P10" s="8"/>
    </row>
    <row r="11" spans="1:18" ht="18">
      <c r="A11" s="7" t="s">
        <v>61</v>
      </c>
      <c r="D11" s="184" t="e">
        <f>IF(H92&gt;107846,8.5%,IF(H92&gt;68392,7.5%,IF(H92&gt;20709,6.5%,IF(H92&gt;0,5%))))</f>
        <v>#DIV/0!</v>
      </c>
      <c r="E11" s="44">
        <v>16</v>
      </c>
      <c r="F11" s="175" t="e">
        <f>'Page 2'!N49*D11</f>
        <v>#DIV/0!</v>
      </c>
      <c r="G11" s="176"/>
      <c r="H11" s="44">
        <v>20</v>
      </c>
      <c r="I11" s="179"/>
      <c r="J11" s="44">
        <v>24</v>
      </c>
      <c r="K11" s="179"/>
      <c r="L11" s="60">
        <v>28</v>
      </c>
      <c r="M11" s="50"/>
      <c r="N11" s="24" t="s">
        <v>8</v>
      </c>
      <c r="P11" s="169" t="e">
        <f>F11-I11-K11</f>
        <v>#DIV/0!</v>
      </c>
      <c r="Q11" s="170"/>
      <c r="R11" s="9">
        <v>32</v>
      </c>
    </row>
    <row r="12" spans="1:18" ht="18">
      <c r="A12" s="7" t="s">
        <v>127</v>
      </c>
      <c r="D12" s="185"/>
      <c r="E12" s="44"/>
      <c r="F12" s="177"/>
      <c r="G12" s="178"/>
      <c r="H12" s="44"/>
      <c r="I12" s="181"/>
      <c r="J12" s="44"/>
      <c r="K12" s="201"/>
      <c r="L12" s="59"/>
      <c r="M12" s="50"/>
      <c r="N12" s="24"/>
      <c r="P12" s="171"/>
      <c r="Q12" s="172"/>
      <c r="R12" s="9"/>
    </row>
    <row r="13" spans="4:18" ht="18">
      <c r="D13" s="45"/>
      <c r="E13" s="44"/>
      <c r="F13" s="80"/>
      <c r="G13" s="81"/>
      <c r="H13" s="44"/>
      <c r="I13" s="83"/>
      <c r="J13" s="44"/>
      <c r="K13" s="83"/>
      <c r="L13" s="58"/>
      <c r="M13" s="50"/>
      <c r="N13" s="14"/>
      <c r="P13" s="86"/>
      <c r="Q13" s="87"/>
      <c r="R13" s="9"/>
    </row>
    <row r="14" spans="1:18" ht="18">
      <c r="A14" s="7" t="s">
        <v>62</v>
      </c>
      <c r="D14" s="182">
        <v>0</v>
      </c>
      <c r="E14" s="46">
        <v>17</v>
      </c>
      <c r="F14" s="175" t="e">
        <f>'Page 4'!D48*D14</f>
        <v>#DIV/0!</v>
      </c>
      <c r="G14" s="176"/>
      <c r="H14" s="46">
        <v>21</v>
      </c>
      <c r="I14" s="179">
        <v>0</v>
      </c>
      <c r="J14" s="46">
        <v>25</v>
      </c>
      <c r="K14" s="179"/>
      <c r="L14" s="58">
        <v>29</v>
      </c>
      <c r="M14" s="50"/>
      <c r="N14" s="24" t="s">
        <v>8</v>
      </c>
      <c r="P14" s="169" t="e">
        <f>F14-I14-K14</f>
        <v>#DIV/0!</v>
      </c>
      <c r="Q14" s="170"/>
      <c r="R14" s="9">
        <v>33</v>
      </c>
    </row>
    <row r="15" spans="1:18" ht="18">
      <c r="A15" s="7" t="s">
        <v>127</v>
      </c>
      <c r="D15" s="183"/>
      <c r="E15" s="46"/>
      <c r="F15" s="177"/>
      <c r="G15" s="178"/>
      <c r="H15" s="46"/>
      <c r="I15" s="181"/>
      <c r="J15" s="46"/>
      <c r="K15" s="201"/>
      <c r="L15" s="59"/>
      <c r="M15" s="50"/>
      <c r="N15" s="14"/>
      <c r="P15" s="171"/>
      <c r="Q15" s="172"/>
      <c r="R15" s="9"/>
    </row>
    <row r="16" spans="4:18" ht="18">
      <c r="D16" s="16"/>
      <c r="E16" s="46"/>
      <c r="F16" s="80"/>
      <c r="G16" s="81"/>
      <c r="H16" s="46"/>
      <c r="I16" s="83"/>
      <c r="J16" s="46"/>
      <c r="K16" s="83"/>
      <c r="L16" s="58"/>
      <c r="M16" s="50"/>
      <c r="N16" s="14"/>
      <c r="P16" s="86"/>
      <c r="Q16" s="87"/>
      <c r="R16" s="9"/>
    </row>
    <row r="17" spans="1:18" ht="18">
      <c r="A17" s="7" t="s">
        <v>128</v>
      </c>
      <c r="D17" s="56">
        <v>0</v>
      </c>
      <c r="E17" s="46">
        <v>18</v>
      </c>
      <c r="F17" s="175" t="e">
        <f>SUM(D18,D19,D17*'Page 2'!N49)</f>
        <v>#DIV/0!</v>
      </c>
      <c r="G17" s="176"/>
      <c r="H17" s="46">
        <v>22</v>
      </c>
      <c r="I17" s="179">
        <v>0</v>
      </c>
      <c r="J17" s="46">
        <v>26</v>
      </c>
      <c r="K17" s="179"/>
      <c r="L17" s="58">
        <v>30</v>
      </c>
      <c r="M17" s="50"/>
      <c r="N17" s="24" t="s">
        <v>8</v>
      </c>
      <c r="P17" s="169" t="e">
        <f>F17-I17-K17</f>
        <v>#DIV/0!</v>
      </c>
      <c r="Q17" s="170"/>
      <c r="R17" s="9">
        <v>34</v>
      </c>
    </row>
    <row r="18" spans="1:18" ht="18">
      <c r="A18" s="7" t="s">
        <v>129</v>
      </c>
      <c r="D18" s="72">
        <v>0</v>
      </c>
      <c r="E18" s="44" t="s">
        <v>74</v>
      </c>
      <c r="F18" s="177"/>
      <c r="G18" s="178"/>
      <c r="H18" s="44"/>
      <c r="I18" s="181"/>
      <c r="J18" s="44"/>
      <c r="K18" s="201"/>
      <c r="L18" s="59"/>
      <c r="M18" s="50"/>
      <c r="N18" s="14"/>
      <c r="P18" s="171"/>
      <c r="Q18" s="172"/>
      <c r="R18" s="9"/>
    </row>
    <row r="19" spans="1:18" ht="18">
      <c r="A19" s="7" t="s">
        <v>130</v>
      </c>
      <c r="D19" s="72">
        <v>0</v>
      </c>
      <c r="E19" s="44" t="s">
        <v>125</v>
      </c>
      <c r="F19" s="82"/>
      <c r="G19" s="82"/>
      <c r="H19" s="44"/>
      <c r="I19" s="84"/>
      <c r="J19" s="44"/>
      <c r="K19" s="85"/>
      <c r="L19" s="59"/>
      <c r="M19" s="50"/>
      <c r="N19" s="14"/>
      <c r="P19" s="88"/>
      <c r="Q19" s="89"/>
      <c r="R19" s="9"/>
    </row>
    <row r="20" spans="4:18" ht="18">
      <c r="D20" s="11"/>
      <c r="E20" s="44"/>
      <c r="F20" s="80"/>
      <c r="G20" s="81"/>
      <c r="H20" s="44"/>
      <c r="I20" s="83"/>
      <c r="J20" s="44"/>
      <c r="K20" s="83"/>
      <c r="L20" s="58"/>
      <c r="M20" s="50"/>
      <c r="N20" s="14"/>
      <c r="P20" s="86"/>
      <c r="Q20" s="87"/>
      <c r="R20" s="9"/>
    </row>
    <row r="21" spans="1:18" ht="18">
      <c r="A21" s="7" t="s">
        <v>63</v>
      </c>
      <c r="D21" s="173">
        <v>0.14</v>
      </c>
      <c r="E21" s="44">
        <v>19</v>
      </c>
      <c r="F21" s="175" t="e">
        <f>'Page 2'!N49*D21</f>
        <v>#DIV/0!</v>
      </c>
      <c r="G21" s="176"/>
      <c r="H21" s="44">
        <v>23</v>
      </c>
      <c r="I21" s="179"/>
      <c r="J21" s="44">
        <v>27</v>
      </c>
      <c r="K21" s="179"/>
      <c r="L21" s="58">
        <v>31</v>
      </c>
      <c r="M21" s="50"/>
      <c r="N21" s="24" t="s">
        <v>8</v>
      </c>
      <c r="P21" s="169" t="e">
        <f>F21-I21-K21</f>
        <v>#DIV/0!</v>
      </c>
      <c r="Q21" s="170"/>
      <c r="R21" s="9">
        <v>35</v>
      </c>
    </row>
    <row r="22" spans="1:18" ht="18">
      <c r="A22" s="7" t="s">
        <v>57</v>
      </c>
      <c r="D22" s="174"/>
      <c r="F22" s="177"/>
      <c r="G22" s="178"/>
      <c r="H22" s="47"/>
      <c r="I22" s="180"/>
      <c r="J22" s="47"/>
      <c r="K22" s="202"/>
      <c r="L22" s="53"/>
      <c r="M22" s="55"/>
      <c r="N22" s="24"/>
      <c r="P22" s="171"/>
      <c r="Q22" s="172"/>
      <c r="R22" s="9"/>
    </row>
    <row r="23" spans="6:18" ht="18">
      <c r="F23" s="48"/>
      <c r="G23" s="48"/>
      <c r="H23" s="26"/>
      <c r="I23" s="26"/>
      <c r="J23" s="26"/>
      <c r="K23" s="14"/>
      <c r="L23" s="14"/>
      <c r="M23" s="55"/>
      <c r="N23" s="24"/>
      <c r="P23" s="86"/>
      <c r="Q23" s="87"/>
      <c r="R23" s="9"/>
    </row>
    <row r="24" spans="1:18" ht="18">
      <c r="A24" s="7" t="s">
        <v>64</v>
      </c>
      <c r="F24" s="48"/>
      <c r="G24" s="48"/>
      <c r="H24" s="26"/>
      <c r="I24" s="49"/>
      <c r="J24" s="26"/>
      <c r="K24" s="14"/>
      <c r="L24" s="14"/>
      <c r="M24" s="45"/>
      <c r="N24" s="24"/>
      <c r="P24" s="169" t="e">
        <f>P11+P14+P17+P21</f>
        <v>#DIV/0!</v>
      </c>
      <c r="Q24" s="170"/>
      <c r="R24" s="9">
        <v>36</v>
      </c>
    </row>
    <row r="25" spans="6:17" ht="18">
      <c r="F25" s="48"/>
      <c r="G25" s="48"/>
      <c r="H25" s="26"/>
      <c r="I25" s="26"/>
      <c r="J25" s="26"/>
      <c r="K25" s="14"/>
      <c r="L25" s="14"/>
      <c r="M25" s="45"/>
      <c r="N25" s="24"/>
      <c r="P25" s="171"/>
      <c r="Q25" s="172"/>
    </row>
    <row r="27" ht="18">
      <c r="A27" s="7" t="s">
        <v>131</v>
      </c>
    </row>
    <row r="29" ht="18">
      <c r="A29" s="11" t="s">
        <v>161</v>
      </c>
    </row>
    <row r="31" spans="1:18" ht="18">
      <c r="A31" s="21" t="s">
        <v>32</v>
      </c>
      <c r="M31" s="9"/>
      <c r="N31" s="22"/>
      <c r="R31" s="13"/>
    </row>
    <row r="32" spans="1:15" ht="18">
      <c r="A32" s="21"/>
      <c r="M32" s="9"/>
      <c r="N32" s="22"/>
      <c r="O32" s="13"/>
    </row>
    <row r="33" spans="1:18" ht="18">
      <c r="A33" s="7" t="s">
        <v>7</v>
      </c>
      <c r="B33" s="7" t="s">
        <v>173</v>
      </c>
      <c r="M33" s="9"/>
      <c r="N33" s="39"/>
      <c r="O33" s="13"/>
      <c r="P33" s="188"/>
      <c r="Q33" s="189"/>
      <c r="R33" s="9">
        <v>37</v>
      </c>
    </row>
    <row r="34" spans="1:18" ht="18">
      <c r="A34" s="21"/>
      <c r="B34" s="7" t="s">
        <v>182</v>
      </c>
      <c r="M34" s="9"/>
      <c r="N34" s="40"/>
      <c r="O34" s="13"/>
      <c r="P34" s="190"/>
      <c r="Q34" s="191"/>
      <c r="R34" s="9"/>
    </row>
    <row r="35" spans="1:18" ht="18">
      <c r="A35" s="21"/>
      <c r="M35" s="9"/>
      <c r="N35" s="22"/>
      <c r="O35" s="13"/>
      <c r="P35" s="90"/>
      <c r="Q35" s="90"/>
      <c r="R35" s="9"/>
    </row>
    <row r="36" spans="1:18" ht="18">
      <c r="A36" s="21"/>
      <c r="M36" s="9"/>
      <c r="N36" s="22"/>
      <c r="O36" s="27"/>
      <c r="P36" s="90"/>
      <c r="Q36" s="90"/>
      <c r="R36" s="9"/>
    </row>
    <row r="37" spans="13:18" ht="18">
      <c r="M37" s="9"/>
      <c r="N37" s="22"/>
      <c r="O37" s="9"/>
      <c r="P37" s="90"/>
      <c r="Q37" s="90"/>
      <c r="R37" s="9"/>
    </row>
    <row r="38" spans="1:18" ht="18">
      <c r="A38" s="7" t="s">
        <v>115</v>
      </c>
      <c r="M38" s="9"/>
      <c r="N38" s="123"/>
      <c r="O38" s="9">
        <v>38</v>
      </c>
      <c r="P38" s="90"/>
      <c r="Q38" s="90"/>
      <c r="R38" s="9"/>
    </row>
    <row r="39" spans="2:18" ht="18">
      <c r="B39" s="7" t="s">
        <v>126</v>
      </c>
      <c r="M39" s="9"/>
      <c r="N39" s="133"/>
      <c r="O39" s="9"/>
      <c r="P39" s="90"/>
      <c r="Q39" s="90"/>
      <c r="R39" s="9"/>
    </row>
    <row r="40" spans="2:18" ht="18">
      <c r="B40" s="7" t="s">
        <v>116</v>
      </c>
      <c r="M40" s="9"/>
      <c r="N40" s="92"/>
      <c r="O40" s="9"/>
      <c r="P40" s="90"/>
      <c r="Q40" s="90"/>
      <c r="R40" s="9"/>
    </row>
    <row r="41" spans="13:18" ht="18">
      <c r="M41" s="9"/>
      <c r="N41" s="92"/>
      <c r="O41" s="9"/>
      <c r="P41" s="90"/>
      <c r="Q41" s="90"/>
      <c r="R41" s="9"/>
    </row>
    <row r="42" spans="13:18" ht="18">
      <c r="M42" s="9"/>
      <c r="N42" s="92"/>
      <c r="O42" s="9"/>
      <c r="P42" s="91"/>
      <c r="Q42" s="90"/>
      <c r="R42" s="9"/>
    </row>
    <row r="43" spans="1:18" ht="18">
      <c r="A43" s="41" t="s">
        <v>21</v>
      </c>
      <c r="B43" s="7" t="s">
        <v>98</v>
      </c>
      <c r="M43" s="24" t="s">
        <v>8</v>
      </c>
      <c r="N43" s="125" t="e">
        <f>ROUND(N38*'Page 1'!N73,0)</f>
        <v>#DIV/0!</v>
      </c>
      <c r="O43" s="9">
        <v>39</v>
      </c>
      <c r="P43" s="90"/>
      <c r="Q43" s="90"/>
      <c r="R43" s="9"/>
    </row>
    <row r="44" spans="2:18" ht="18">
      <c r="B44" s="7" t="s">
        <v>40</v>
      </c>
      <c r="M44" s="9"/>
      <c r="N44" s="126"/>
      <c r="O44" s="9"/>
      <c r="P44" s="90"/>
      <c r="Q44" s="90"/>
      <c r="R44" s="9"/>
    </row>
    <row r="45" spans="13:18" ht="18">
      <c r="M45" s="9"/>
      <c r="N45" s="93"/>
      <c r="O45" s="9"/>
      <c r="P45" s="90"/>
      <c r="Q45" s="90"/>
      <c r="R45" s="9"/>
    </row>
    <row r="46" spans="13:18" ht="18">
      <c r="M46" s="9"/>
      <c r="N46" s="93"/>
      <c r="O46" s="9"/>
      <c r="P46" s="90"/>
      <c r="Q46" s="90"/>
      <c r="R46" s="9"/>
    </row>
    <row r="47" spans="13:18" ht="18">
      <c r="M47" s="24"/>
      <c r="N47" s="90"/>
      <c r="O47" s="9"/>
      <c r="P47" s="90"/>
      <c r="Q47" s="90"/>
      <c r="R47" s="9"/>
    </row>
    <row r="48" spans="1:18" ht="18">
      <c r="A48" s="7" t="s">
        <v>45</v>
      </c>
      <c r="N48" s="125" t="e">
        <f>'Page 2'!N23</f>
        <v>#DIV/0!</v>
      </c>
      <c r="O48" s="9">
        <v>40</v>
      </c>
      <c r="P48" s="90"/>
      <c r="Q48" s="90"/>
      <c r="R48" s="9"/>
    </row>
    <row r="49" spans="14:18" ht="18">
      <c r="N49" s="126"/>
      <c r="P49" s="90"/>
      <c r="Q49" s="90"/>
      <c r="R49" s="9"/>
    </row>
    <row r="50" spans="16:18" ht="18">
      <c r="P50" s="90"/>
      <c r="Q50" s="90"/>
      <c r="R50" s="9"/>
    </row>
    <row r="51" spans="16:18" ht="18">
      <c r="P51" s="90"/>
      <c r="Q51" s="90"/>
      <c r="R51" s="9"/>
    </row>
    <row r="52" spans="16:18" ht="18">
      <c r="P52" s="90"/>
      <c r="Q52" s="90"/>
      <c r="R52" s="9"/>
    </row>
    <row r="53" spans="1:18" ht="18">
      <c r="A53" s="7" t="s">
        <v>99</v>
      </c>
      <c r="N53" s="38"/>
      <c r="O53" s="24" t="s">
        <v>8</v>
      </c>
      <c r="P53" s="194" t="e">
        <f>N43-N48</f>
        <v>#DIV/0!</v>
      </c>
      <c r="Q53" s="195"/>
      <c r="R53" s="9">
        <v>41</v>
      </c>
    </row>
    <row r="54" spans="2:18" ht="18">
      <c r="B54" s="7" t="s">
        <v>42</v>
      </c>
      <c r="N54" s="38"/>
      <c r="P54" s="196"/>
      <c r="Q54" s="197"/>
      <c r="R54" s="9"/>
    </row>
    <row r="55" spans="16:18" ht="18">
      <c r="P55" s="90"/>
      <c r="Q55" s="90"/>
      <c r="R55" s="9"/>
    </row>
    <row r="56" spans="16:18" ht="18">
      <c r="P56" s="90"/>
      <c r="Q56" s="90"/>
      <c r="R56" s="9"/>
    </row>
    <row r="57" spans="16:18" ht="18">
      <c r="P57" s="90"/>
      <c r="Q57" s="90"/>
      <c r="R57" s="9"/>
    </row>
    <row r="58" spans="1:18" ht="18">
      <c r="A58" s="7" t="s">
        <v>41</v>
      </c>
      <c r="B58" s="7" t="s">
        <v>100</v>
      </c>
      <c r="P58" s="192" t="e">
        <f>P33+P53</f>
        <v>#DIV/0!</v>
      </c>
      <c r="Q58" s="170"/>
      <c r="R58" s="9">
        <v>42</v>
      </c>
    </row>
    <row r="59" spans="2:17" ht="18">
      <c r="B59" s="7" t="s">
        <v>43</v>
      </c>
      <c r="P59" s="193"/>
      <c r="Q59" s="172"/>
    </row>
    <row r="61" spans="1:9" ht="18">
      <c r="A61" s="6" t="s">
        <v>174</v>
      </c>
      <c r="B61" s="6" t="s">
        <v>175</v>
      </c>
      <c r="C61" s="6"/>
      <c r="D61" s="6"/>
      <c r="E61" s="6"/>
      <c r="F61" s="6"/>
      <c r="G61" s="6"/>
      <c r="H61" s="6"/>
      <c r="I61" s="6"/>
    </row>
    <row r="64" spans="2:18" ht="18">
      <c r="B64" s="73" t="s">
        <v>144</v>
      </c>
      <c r="C64" s="61"/>
      <c r="D64" s="61"/>
      <c r="E64" s="61"/>
      <c r="F64" s="61"/>
      <c r="G64" s="61"/>
      <c r="H64" s="61"/>
      <c r="I64" s="61"/>
      <c r="J64" s="61"/>
      <c r="K64" s="62"/>
      <c r="L64" s="73" t="s">
        <v>183</v>
      </c>
      <c r="M64" s="61"/>
      <c r="N64" s="61"/>
      <c r="O64" s="61"/>
      <c r="P64" s="61"/>
      <c r="Q64" s="62"/>
      <c r="R64" s="9"/>
    </row>
    <row r="65" spans="2:17" ht="18">
      <c r="B65" s="74" t="s">
        <v>145</v>
      </c>
      <c r="C65" s="11"/>
      <c r="D65" s="11"/>
      <c r="E65" s="11"/>
      <c r="F65" s="11"/>
      <c r="G65" s="11"/>
      <c r="H65" s="11"/>
      <c r="I65" s="11"/>
      <c r="J65" s="11"/>
      <c r="K65" s="64"/>
      <c r="L65" s="74" t="s">
        <v>184</v>
      </c>
      <c r="M65" s="11"/>
      <c r="N65" s="11"/>
      <c r="O65" s="11"/>
      <c r="P65" s="11"/>
      <c r="Q65" s="64"/>
    </row>
    <row r="66" spans="2:17" ht="18">
      <c r="B66" s="74" t="s">
        <v>146</v>
      </c>
      <c r="C66" s="11"/>
      <c r="D66" s="11"/>
      <c r="E66" s="11"/>
      <c r="F66" s="11"/>
      <c r="G66" s="11"/>
      <c r="H66" s="11"/>
      <c r="I66" s="11"/>
      <c r="J66" s="11"/>
      <c r="K66" s="64"/>
      <c r="L66" s="74"/>
      <c r="M66" s="11"/>
      <c r="N66" s="11"/>
      <c r="O66" s="11"/>
      <c r="P66" s="11"/>
      <c r="Q66" s="64"/>
    </row>
    <row r="67" spans="2:17" ht="18">
      <c r="B67" s="75" t="s">
        <v>167</v>
      </c>
      <c r="C67" s="66"/>
      <c r="D67" s="66"/>
      <c r="E67" s="66"/>
      <c r="F67" s="66"/>
      <c r="G67" s="66"/>
      <c r="H67" s="66"/>
      <c r="I67" s="66"/>
      <c r="J67" s="66"/>
      <c r="K67" s="67"/>
      <c r="L67" s="65"/>
      <c r="M67" s="66"/>
      <c r="N67" s="66"/>
      <c r="O67" s="66"/>
      <c r="P67" s="66"/>
      <c r="Q67" s="67"/>
    </row>
    <row r="68" spans="2:17" ht="18">
      <c r="B68" s="63"/>
      <c r="C68" s="11"/>
      <c r="D68" s="11"/>
      <c r="E68" s="11"/>
      <c r="F68" s="11"/>
      <c r="G68" s="11"/>
      <c r="H68" s="11"/>
      <c r="I68" s="11"/>
      <c r="J68" s="11"/>
      <c r="K68" s="64"/>
      <c r="L68" s="63"/>
      <c r="M68" s="11"/>
      <c r="N68" s="11"/>
      <c r="O68" s="11"/>
      <c r="P68" s="11"/>
      <c r="Q68" s="64"/>
    </row>
    <row r="69" spans="2:17" ht="18">
      <c r="B69" s="63" t="s">
        <v>162</v>
      </c>
      <c r="C69" s="11"/>
      <c r="D69" s="11"/>
      <c r="E69" s="11"/>
      <c r="F69" s="11"/>
      <c r="G69" s="11"/>
      <c r="H69" s="161" t="e">
        <f>'Page 2'!N49</f>
        <v>#DIV/0!</v>
      </c>
      <c r="I69" s="162"/>
      <c r="J69" s="163"/>
      <c r="K69" s="78">
        <v>43</v>
      </c>
      <c r="L69" s="63"/>
      <c r="M69" s="11"/>
      <c r="N69" s="11"/>
      <c r="O69" s="11"/>
      <c r="P69" s="11"/>
      <c r="Q69" s="78">
        <v>51</v>
      </c>
    </row>
    <row r="70" spans="2:17" ht="18">
      <c r="B70" s="63"/>
      <c r="C70" s="11"/>
      <c r="D70" s="11"/>
      <c r="E70" s="11"/>
      <c r="F70" s="11"/>
      <c r="G70" s="11"/>
      <c r="H70" s="164"/>
      <c r="I70" s="165"/>
      <c r="J70" s="166"/>
      <c r="K70" s="78"/>
      <c r="L70" s="63"/>
      <c r="M70" s="11"/>
      <c r="N70" s="11"/>
      <c r="O70" s="11"/>
      <c r="P70" s="11"/>
      <c r="Q70" s="64"/>
    </row>
    <row r="71" spans="2:17" ht="18">
      <c r="B71" s="63"/>
      <c r="C71" s="11"/>
      <c r="D71" s="11"/>
      <c r="E71" s="11"/>
      <c r="F71" s="11"/>
      <c r="G71" s="11"/>
      <c r="H71" s="94"/>
      <c r="I71" s="94"/>
      <c r="J71" s="94"/>
      <c r="K71" s="78"/>
      <c r="L71" s="63"/>
      <c r="M71" s="11"/>
      <c r="N71" s="11"/>
      <c r="O71" s="11"/>
      <c r="P71" s="11"/>
      <c r="Q71" s="64"/>
    </row>
    <row r="72" spans="2:17" ht="18">
      <c r="B72" s="63" t="s">
        <v>147</v>
      </c>
      <c r="C72" s="11" t="s">
        <v>194</v>
      </c>
      <c r="D72" s="11"/>
      <c r="E72" s="11"/>
      <c r="F72" s="11"/>
      <c r="G72" s="11"/>
      <c r="H72" s="149"/>
      <c r="I72" s="150"/>
      <c r="J72" s="151"/>
      <c r="K72" s="78">
        <v>44</v>
      </c>
      <c r="L72" s="63"/>
      <c r="M72" s="11"/>
      <c r="N72" s="11"/>
      <c r="O72" s="11"/>
      <c r="P72" s="11"/>
      <c r="Q72" s="64"/>
    </row>
    <row r="73" spans="2:17" ht="18">
      <c r="B73" s="63"/>
      <c r="C73" s="11"/>
      <c r="D73" s="11"/>
      <c r="E73" s="11"/>
      <c r="F73" s="11"/>
      <c r="G73" s="11"/>
      <c r="H73" s="152"/>
      <c r="I73" s="153"/>
      <c r="J73" s="154"/>
      <c r="K73" s="78"/>
      <c r="L73" s="63"/>
      <c r="M73" s="11"/>
      <c r="N73" s="11"/>
      <c r="O73" s="11"/>
      <c r="P73" s="11"/>
      <c r="Q73" s="64"/>
    </row>
    <row r="74" spans="2:17" ht="18">
      <c r="B74" s="63"/>
      <c r="C74" s="11"/>
      <c r="D74" s="11"/>
      <c r="E74" s="11"/>
      <c r="F74" s="11"/>
      <c r="G74" s="11"/>
      <c r="H74" s="94"/>
      <c r="I74" s="94"/>
      <c r="J74" s="94"/>
      <c r="K74" s="78"/>
      <c r="L74" s="63"/>
      <c r="M74" s="11"/>
      <c r="N74" s="11"/>
      <c r="O74" s="11"/>
      <c r="P74" s="11"/>
      <c r="Q74" s="64"/>
    </row>
    <row r="75" spans="2:17" ht="18">
      <c r="B75" s="63" t="s">
        <v>147</v>
      </c>
      <c r="C75" s="11" t="s">
        <v>148</v>
      </c>
      <c r="D75" s="11"/>
      <c r="E75" s="11"/>
      <c r="F75" s="11"/>
      <c r="G75" s="11"/>
      <c r="H75" s="149"/>
      <c r="I75" s="150"/>
      <c r="J75" s="151"/>
      <c r="K75" s="78">
        <v>45</v>
      </c>
      <c r="L75" s="63"/>
      <c r="M75" s="11"/>
      <c r="N75" s="11"/>
      <c r="O75" s="11"/>
      <c r="P75" s="11"/>
      <c r="Q75" s="64"/>
    </row>
    <row r="76" spans="2:17" ht="18">
      <c r="B76" s="63"/>
      <c r="C76" s="11" t="s">
        <v>149</v>
      </c>
      <c r="D76" s="11"/>
      <c r="E76" s="11"/>
      <c r="F76" s="11"/>
      <c r="G76" s="11"/>
      <c r="H76" s="152"/>
      <c r="I76" s="153"/>
      <c r="J76" s="154"/>
      <c r="K76" s="78"/>
      <c r="L76" s="63"/>
      <c r="M76" s="11"/>
      <c r="N76" s="11"/>
      <c r="O76" s="11"/>
      <c r="P76" s="11"/>
      <c r="Q76" s="64"/>
    </row>
    <row r="77" spans="2:17" ht="18">
      <c r="B77" s="76"/>
      <c r="C77" s="77"/>
      <c r="D77" s="77"/>
      <c r="E77" s="77"/>
      <c r="F77" s="77"/>
      <c r="G77" s="11"/>
      <c r="H77" s="94"/>
      <c r="I77" s="94"/>
      <c r="J77" s="94"/>
      <c r="K77" s="78"/>
      <c r="L77" s="63"/>
      <c r="M77" s="11"/>
      <c r="N77" s="11"/>
      <c r="O77" s="11"/>
      <c r="P77" s="11"/>
      <c r="Q77" s="64"/>
    </row>
    <row r="78" spans="2:17" ht="18">
      <c r="B78" s="63" t="s">
        <v>147</v>
      </c>
      <c r="C78" s="11" t="s">
        <v>150</v>
      </c>
      <c r="D78" s="11"/>
      <c r="E78" s="11"/>
      <c r="F78" s="11"/>
      <c r="G78" s="11"/>
      <c r="H78" s="149"/>
      <c r="I78" s="150"/>
      <c r="J78" s="151"/>
      <c r="K78" s="78">
        <v>46</v>
      </c>
      <c r="L78" s="63"/>
      <c r="M78" s="11"/>
      <c r="N78" s="11"/>
      <c r="O78" s="11"/>
      <c r="P78" s="11"/>
      <c r="Q78" s="64"/>
    </row>
    <row r="79" spans="2:17" ht="18">
      <c r="B79" s="63"/>
      <c r="C79" s="11" t="s">
        <v>151</v>
      </c>
      <c r="D79" s="11"/>
      <c r="E79" s="11"/>
      <c r="F79" s="11"/>
      <c r="G79" s="11"/>
      <c r="H79" s="152"/>
      <c r="I79" s="153"/>
      <c r="J79" s="154"/>
      <c r="K79" s="78"/>
      <c r="L79" s="63"/>
      <c r="M79" s="11"/>
      <c r="N79" s="11"/>
      <c r="O79" s="11"/>
      <c r="P79" s="11"/>
      <c r="Q79" s="64"/>
    </row>
    <row r="80" spans="2:17" ht="18">
      <c r="B80" s="63"/>
      <c r="C80" s="11" t="s">
        <v>152</v>
      </c>
      <c r="D80" s="11"/>
      <c r="E80" s="11"/>
      <c r="F80" s="11"/>
      <c r="G80" s="11"/>
      <c r="H80" s="94"/>
      <c r="I80" s="94"/>
      <c r="J80" s="94"/>
      <c r="K80" s="78"/>
      <c r="L80" s="63"/>
      <c r="M80" s="11"/>
      <c r="N80" s="11"/>
      <c r="O80" s="11"/>
      <c r="P80" s="11"/>
      <c r="Q80" s="64"/>
    </row>
    <row r="81" spans="2:17" ht="18">
      <c r="B81" s="63"/>
      <c r="C81" s="11"/>
      <c r="D81" s="11"/>
      <c r="E81" s="11"/>
      <c r="F81" s="11"/>
      <c r="G81" s="11"/>
      <c r="H81" s="94"/>
      <c r="I81" s="94"/>
      <c r="J81" s="94"/>
      <c r="K81" s="78"/>
      <c r="L81" s="63"/>
      <c r="M81" s="11"/>
      <c r="N81" s="11"/>
      <c r="O81" s="11"/>
      <c r="P81" s="11"/>
      <c r="Q81" s="64"/>
    </row>
    <row r="82" spans="2:17" ht="18">
      <c r="B82" s="63" t="s">
        <v>147</v>
      </c>
      <c r="C82" s="11" t="s">
        <v>153</v>
      </c>
      <c r="D82" s="11"/>
      <c r="E82" s="11"/>
      <c r="F82" s="11"/>
      <c r="G82" s="11"/>
      <c r="H82" s="149"/>
      <c r="I82" s="150"/>
      <c r="J82" s="151"/>
      <c r="K82" s="78">
        <v>47</v>
      </c>
      <c r="L82" s="63"/>
      <c r="M82" s="11"/>
      <c r="N82" s="11"/>
      <c r="O82" s="11"/>
      <c r="P82" s="11"/>
      <c r="Q82" s="64"/>
    </row>
    <row r="83" spans="2:17" ht="18">
      <c r="B83" s="63"/>
      <c r="C83" s="11" t="s">
        <v>176</v>
      </c>
      <c r="D83" s="11"/>
      <c r="E83" s="11"/>
      <c r="F83" s="11"/>
      <c r="G83" s="11"/>
      <c r="H83" s="152"/>
      <c r="I83" s="153"/>
      <c r="J83" s="154"/>
      <c r="K83" s="78"/>
      <c r="L83" s="63"/>
      <c r="M83" s="11"/>
      <c r="N83" s="11"/>
      <c r="O83" s="11"/>
      <c r="P83" s="11"/>
      <c r="Q83" s="64"/>
    </row>
    <row r="84" spans="2:17" ht="18">
      <c r="B84" s="63"/>
      <c r="C84" s="11"/>
      <c r="D84" s="11"/>
      <c r="E84" s="11"/>
      <c r="F84" s="11"/>
      <c r="G84" s="11"/>
      <c r="H84" s="94"/>
      <c r="I84" s="94"/>
      <c r="J84" s="94"/>
      <c r="K84" s="78"/>
      <c r="L84" s="63"/>
      <c r="M84" s="11"/>
      <c r="N84" s="11"/>
      <c r="O84" s="11"/>
      <c r="P84" s="11"/>
      <c r="Q84" s="64"/>
    </row>
    <row r="85" spans="2:17" ht="18">
      <c r="B85" s="63" t="s">
        <v>147</v>
      </c>
      <c r="C85" s="11" t="s">
        <v>154</v>
      </c>
      <c r="D85" s="11"/>
      <c r="E85" s="11"/>
      <c r="F85" s="11"/>
      <c r="G85" s="11"/>
      <c r="H85" s="149"/>
      <c r="I85" s="150"/>
      <c r="J85" s="151"/>
      <c r="K85" s="78">
        <v>48</v>
      </c>
      <c r="L85" s="63"/>
      <c r="M85" s="11"/>
      <c r="N85" s="11"/>
      <c r="O85" s="11"/>
      <c r="P85" s="11"/>
      <c r="Q85" s="64"/>
    </row>
    <row r="86" spans="2:17" ht="18">
      <c r="B86" s="63"/>
      <c r="C86" s="11" t="s">
        <v>195</v>
      </c>
      <c r="D86" s="11"/>
      <c r="E86" s="11"/>
      <c r="F86" s="11"/>
      <c r="G86" s="11"/>
      <c r="H86" s="152"/>
      <c r="I86" s="153"/>
      <c r="J86" s="154"/>
      <c r="K86" s="78"/>
      <c r="L86" s="63"/>
      <c r="M86" s="11"/>
      <c r="N86" s="11"/>
      <c r="O86" s="11"/>
      <c r="P86" s="11"/>
      <c r="Q86" s="64"/>
    </row>
    <row r="87" spans="2:17" ht="18">
      <c r="B87" s="63"/>
      <c r="C87" s="11" t="s">
        <v>155</v>
      </c>
      <c r="D87" s="11"/>
      <c r="E87" s="11"/>
      <c r="F87" s="11"/>
      <c r="G87" s="11"/>
      <c r="H87" s="94"/>
      <c r="I87" s="94"/>
      <c r="J87" s="94"/>
      <c r="K87" s="78"/>
      <c r="L87" s="63"/>
      <c r="M87" s="11"/>
      <c r="N87" s="11"/>
      <c r="O87" s="11"/>
      <c r="P87" s="11"/>
      <c r="Q87" s="64"/>
    </row>
    <row r="88" spans="2:17" ht="18">
      <c r="B88" s="63"/>
      <c r="C88" s="11"/>
      <c r="D88" s="11"/>
      <c r="E88" s="11"/>
      <c r="F88" s="11"/>
      <c r="G88" s="11"/>
      <c r="H88" s="94"/>
      <c r="I88" s="94"/>
      <c r="J88" s="94"/>
      <c r="K88" s="78"/>
      <c r="L88" s="63"/>
      <c r="M88" s="11"/>
      <c r="N88" s="11"/>
      <c r="O88" s="11"/>
      <c r="P88" s="11"/>
      <c r="Q88" s="64"/>
    </row>
    <row r="89" spans="2:17" ht="18">
      <c r="B89" s="63" t="s">
        <v>147</v>
      </c>
      <c r="C89" s="11" t="s">
        <v>156</v>
      </c>
      <c r="D89" s="11"/>
      <c r="E89" s="11"/>
      <c r="F89" s="11"/>
      <c r="G89" s="11"/>
      <c r="H89" s="149"/>
      <c r="I89" s="150"/>
      <c r="J89" s="151"/>
      <c r="K89" s="78">
        <v>49</v>
      </c>
      <c r="L89" s="63"/>
      <c r="M89" s="11"/>
      <c r="N89" s="11"/>
      <c r="O89" s="11"/>
      <c r="P89" s="11"/>
      <c r="Q89" s="64"/>
    </row>
    <row r="90" spans="2:17" ht="18">
      <c r="B90" s="63"/>
      <c r="C90" s="11" t="s">
        <v>157</v>
      </c>
      <c r="D90" s="11"/>
      <c r="E90" s="11"/>
      <c r="F90" s="11"/>
      <c r="G90" s="11"/>
      <c r="H90" s="152"/>
      <c r="I90" s="153"/>
      <c r="J90" s="154"/>
      <c r="K90" s="78"/>
      <c r="L90" s="63"/>
      <c r="M90" s="11"/>
      <c r="N90" s="11"/>
      <c r="O90" s="11"/>
      <c r="P90" s="11"/>
      <c r="Q90" s="64"/>
    </row>
    <row r="91" spans="2:17" ht="18.75" thickBot="1">
      <c r="B91" s="63"/>
      <c r="C91" s="11" t="s">
        <v>158</v>
      </c>
      <c r="D91" s="11"/>
      <c r="E91" s="11"/>
      <c r="F91" s="11"/>
      <c r="G91" s="11"/>
      <c r="H91" s="94"/>
      <c r="I91" s="94"/>
      <c r="J91" s="94"/>
      <c r="K91" s="78"/>
      <c r="L91" s="63"/>
      <c r="M91" s="11"/>
      <c r="N91" s="11"/>
      <c r="O91" s="11"/>
      <c r="P91" s="11"/>
      <c r="Q91" s="64"/>
    </row>
    <row r="92" spans="2:17" ht="18">
      <c r="B92" s="74" t="s">
        <v>159</v>
      </c>
      <c r="C92" s="11"/>
      <c r="D92" s="11"/>
      <c r="E92" s="11"/>
      <c r="F92" s="11"/>
      <c r="G92" s="11"/>
      <c r="H92" s="155" t="e">
        <f>SUM(H69:J90)</f>
        <v>#DIV/0!</v>
      </c>
      <c r="I92" s="156"/>
      <c r="J92" s="157"/>
      <c r="K92" s="78">
        <v>50</v>
      </c>
      <c r="L92" s="63"/>
      <c r="M92" s="11"/>
      <c r="N92" s="11"/>
      <c r="O92" s="11"/>
      <c r="P92" s="11"/>
      <c r="Q92" s="64"/>
    </row>
    <row r="93" spans="2:17" ht="18.75" thickBot="1">
      <c r="B93" s="74" t="s">
        <v>160</v>
      </c>
      <c r="C93" s="11"/>
      <c r="D93" s="11"/>
      <c r="E93" s="11"/>
      <c r="F93" s="11"/>
      <c r="G93" s="11"/>
      <c r="H93" s="158"/>
      <c r="I93" s="159"/>
      <c r="J93" s="160"/>
      <c r="K93" s="64"/>
      <c r="L93" s="63"/>
      <c r="M93" s="11"/>
      <c r="N93" s="11"/>
      <c r="O93" s="11"/>
      <c r="P93" s="11"/>
      <c r="Q93" s="64"/>
    </row>
    <row r="94" spans="2:17" ht="18">
      <c r="B94" s="63"/>
      <c r="C94" s="11"/>
      <c r="D94" s="11"/>
      <c r="E94" s="11"/>
      <c r="F94" s="11"/>
      <c r="G94" s="11"/>
      <c r="H94" s="11"/>
      <c r="I94" s="11"/>
      <c r="J94" s="11"/>
      <c r="K94" s="64"/>
      <c r="L94" s="63"/>
      <c r="M94" s="11"/>
      <c r="N94" s="11"/>
      <c r="O94" s="11"/>
      <c r="P94" s="11"/>
      <c r="Q94" s="64"/>
    </row>
    <row r="95" spans="2:17" ht="18">
      <c r="B95" s="63" t="s">
        <v>168</v>
      </c>
      <c r="C95" s="11"/>
      <c r="D95" s="11"/>
      <c r="E95" s="11"/>
      <c r="F95" s="11"/>
      <c r="G95" s="11"/>
      <c r="H95" s="11"/>
      <c r="I95" s="11"/>
      <c r="J95" s="11"/>
      <c r="K95" s="64"/>
      <c r="L95" s="63"/>
      <c r="M95" s="11"/>
      <c r="N95" s="11"/>
      <c r="O95" s="11"/>
      <c r="P95" s="11"/>
      <c r="Q95" s="64"/>
    </row>
    <row r="96" spans="2:17" ht="18">
      <c r="B96" s="63" t="s">
        <v>166</v>
      </c>
      <c r="C96" s="11"/>
      <c r="D96" s="11"/>
      <c r="E96" s="11"/>
      <c r="F96" s="11"/>
      <c r="G96" s="11"/>
      <c r="H96" s="11"/>
      <c r="I96" s="11"/>
      <c r="J96" s="11"/>
      <c r="K96" s="64"/>
      <c r="L96" s="63"/>
      <c r="M96" s="11"/>
      <c r="N96" s="11"/>
      <c r="O96" s="11"/>
      <c r="P96" s="11"/>
      <c r="Q96" s="64"/>
    </row>
    <row r="97" spans="2:17" ht="18">
      <c r="B97" s="63"/>
      <c r="C97" s="11" t="s">
        <v>185</v>
      </c>
      <c r="D97" s="11"/>
      <c r="E97" s="11"/>
      <c r="F97" s="11"/>
      <c r="G97" s="11"/>
      <c r="H97" s="143">
        <v>0.05</v>
      </c>
      <c r="I97" s="144"/>
      <c r="J97" s="11"/>
      <c r="K97" s="64"/>
      <c r="L97" s="63"/>
      <c r="M97" s="11"/>
      <c r="N97" s="11"/>
      <c r="O97" s="11"/>
      <c r="P97" s="11"/>
      <c r="Q97" s="64"/>
    </row>
    <row r="98" spans="2:17" ht="18">
      <c r="B98" s="63"/>
      <c r="C98" s="11"/>
      <c r="D98" s="11"/>
      <c r="E98" s="11"/>
      <c r="F98" s="11"/>
      <c r="G98" s="11"/>
      <c r="H98" s="145"/>
      <c r="I98" s="146"/>
      <c r="J98" s="11"/>
      <c r="K98" s="64"/>
      <c r="L98" s="63"/>
      <c r="M98" s="11"/>
      <c r="N98" s="11"/>
      <c r="O98" s="11"/>
      <c r="P98" s="11"/>
      <c r="Q98" s="64"/>
    </row>
    <row r="99" spans="2:17" ht="18">
      <c r="B99" s="63"/>
      <c r="C99" s="11" t="s">
        <v>186</v>
      </c>
      <c r="D99" s="11"/>
      <c r="E99" s="11"/>
      <c r="F99" s="11"/>
      <c r="G99" s="11"/>
      <c r="H99" s="143">
        <v>0.065</v>
      </c>
      <c r="I99" s="144"/>
      <c r="J99" s="11"/>
      <c r="K99" s="64"/>
      <c r="L99" s="63"/>
      <c r="M99" s="11"/>
      <c r="N99" s="11"/>
      <c r="O99" s="11"/>
      <c r="P99" s="11"/>
      <c r="Q99" s="64"/>
    </row>
    <row r="100" spans="2:17" ht="18">
      <c r="B100" s="63"/>
      <c r="C100" s="11"/>
      <c r="D100" s="11"/>
      <c r="E100" s="11"/>
      <c r="F100" s="11"/>
      <c r="G100" s="11"/>
      <c r="H100" s="145"/>
      <c r="I100" s="146"/>
      <c r="J100" s="11"/>
      <c r="K100" s="64"/>
      <c r="L100" s="63"/>
      <c r="M100" s="11"/>
      <c r="N100" s="11"/>
      <c r="O100" s="11"/>
      <c r="P100" s="11"/>
      <c r="Q100" s="64"/>
    </row>
    <row r="101" spans="2:17" ht="18">
      <c r="B101" s="63"/>
      <c r="C101" s="11" t="s">
        <v>187</v>
      </c>
      <c r="D101" s="11"/>
      <c r="E101" s="11"/>
      <c r="F101" s="11"/>
      <c r="G101" s="11"/>
      <c r="H101" s="143">
        <v>0.075</v>
      </c>
      <c r="I101" s="144"/>
      <c r="J101" s="11"/>
      <c r="K101" s="64"/>
      <c r="L101" s="63"/>
      <c r="M101" s="11"/>
      <c r="N101" s="11"/>
      <c r="O101" s="11"/>
      <c r="P101" s="11"/>
      <c r="Q101" s="64"/>
    </row>
    <row r="102" spans="2:17" ht="18">
      <c r="B102" s="63"/>
      <c r="C102" s="11"/>
      <c r="D102" s="11"/>
      <c r="E102" s="11"/>
      <c r="F102" s="11"/>
      <c r="G102" s="11"/>
      <c r="H102" s="147"/>
      <c r="I102" s="148"/>
      <c r="J102" s="11"/>
      <c r="K102" s="64"/>
      <c r="L102" s="63"/>
      <c r="M102" s="11"/>
      <c r="N102" s="11"/>
      <c r="O102" s="11"/>
      <c r="P102" s="11"/>
      <c r="Q102" s="64"/>
    </row>
    <row r="103" spans="2:17" ht="18">
      <c r="B103" s="63"/>
      <c r="C103" s="11" t="s">
        <v>188</v>
      </c>
      <c r="D103" s="11"/>
      <c r="E103" s="11"/>
      <c r="F103" s="11"/>
      <c r="G103" s="11"/>
      <c r="H103" s="143">
        <v>0.085</v>
      </c>
      <c r="I103" s="144"/>
      <c r="J103" s="11"/>
      <c r="K103" s="64"/>
      <c r="L103" s="63"/>
      <c r="M103" s="11"/>
      <c r="N103" s="11"/>
      <c r="O103" s="11"/>
      <c r="P103" s="11"/>
      <c r="Q103" s="64"/>
    </row>
    <row r="104" spans="2:17" ht="18">
      <c r="B104" s="63"/>
      <c r="C104" s="11"/>
      <c r="D104" s="11"/>
      <c r="E104" s="11"/>
      <c r="F104" s="11"/>
      <c r="G104" s="11"/>
      <c r="H104" s="145"/>
      <c r="I104" s="146"/>
      <c r="J104" s="11"/>
      <c r="K104" s="64"/>
      <c r="L104" s="63"/>
      <c r="M104" s="11"/>
      <c r="N104" s="11"/>
      <c r="O104" s="11"/>
      <c r="P104" s="11"/>
      <c r="Q104" s="64"/>
    </row>
    <row r="105" spans="2:17" ht="18">
      <c r="B105" s="65"/>
      <c r="C105" s="66"/>
      <c r="D105" s="66"/>
      <c r="E105" s="66"/>
      <c r="F105" s="66"/>
      <c r="G105" s="66"/>
      <c r="H105" s="66"/>
      <c r="I105" s="66"/>
      <c r="J105" s="66"/>
      <c r="K105" s="67"/>
      <c r="L105" s="65"/>
      <c r="M105" s="66"/>
      <c r="N105" s="66"/>
      <c r="O105" s="66"/>
      <c r="P105" s="66"/>
      <c r="Q105" s="67"/>
    </row>
    <row r="107" ht="18">
      <c r="P107" s="6" t="s">
        <v>93</v>
      </c>
    </row>
  </sheetData>
  <sheetProtection/>
  <mergeCells count="48">
    <mergeCell ref="F4:G4"/>
    <mergeCell ref="F5:G5"/>
    <mergeCell ref="F6:G6"/>
    <mergeCell ref="F7:G7"/>
    <mergeCell ref="K11:K12"/>
    <mergeCell ref="K14:K15"/>
    <mergeCell ref="F8:G8"/>
    <mergeCell ref="F9:G9"/>
    <mergeCell ref="P33:Q34"/>
    <mergeCell ref="P58:Q59"/>
    <mergeCell ref="P53:Q54"/>
    <mergeCell ref="N38:N39"/>
    <mergeCell ref="N43:N44"/>
    <mergeCell ref="N48:N49"/>
    <mergeCell ref="K17:K18"/>
    <mergeCell ref="K21:K22"/>
    <mergeCell ref="F14:G15"/>
    <mergeCell ref="F17:G18"/>
    <mergeCell ref="I17:I18"/>
    <mergeCell ref="D14:D15"/>
    <mergeCell ref="I14:I15"/>
    <mergeCell ref="D11:D12"/>
    <mergeCell ref="F11:G12"/>
    <mergeCell ref="I11:I12"/>
    <mergeCell ref="P17:Q18"/>
    <mergeCell ref="P21:Q22"/>
    <mergeCell ref="P24:Q25"/>
    <mergeCell ref="D21:D22"/>
    <mergeCell ref="F21:G22"/>
    <mergeCell ref="I21:I22"/>
    <mergeCell ref="H69:J70"/>
    <mergeCell ref="H72:J73"/>
    <mergeCell ref="H75:J76"/>
    <mergeCell ref="H78:J79"/>
    <mergeCell ref="P6:Q6"/>
    <mergeCell ref="P7:Q7"/>
    <mergeCell ref="P8:Q8"/>
    <mergeCell ref="P9:Q9"/>
    <mergeCell ref="P11:Q12"/>
    <mergeCell ref="P14:Q15"/>
    <mergeCell ref="H97:I98"/>
    <mergeCell ref="H99:I100"/>
    <mergeCell ref="H101:I102"/>
    <mergeCell ref="H103:I104"/>
    <mergeCell ref="H82:J83"/>
    <mergeCell ref="H85:J86"/>
    <mergeCell ref="H89:J90"/>
    <mergeCell ref="H92:J93"/>
  </mergeCells>
  <printOptions/>
  <pageMargins left="0.75" right="0.75" top="1" bottom="1" header="0.5" footer="0.5"/>
  <pageSetup fitToHeight="1" fitToWidth="1" horizontalDpi="600" verticalDpi="600" orientation="portrait" paperSize="9" scale="36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s="68" t="s">
        <v>75</v>
      </c>
    </row>
    <row r="3" ht="12.75">
      <c r="A3" t="s">
        <v>76</v>
      </c>
    </row>
    <row r="4" ht="12.75">
      <c r="A4" t="s">
        <v>119</v>
      </c>
    </row>
    <row r="6" ht="12.75">
      <c r="A6" t="s">
        <v>77</v>
      </c>
    </row>
    <row r="8" ht="12.75">
      <c r="A8" t="s">
        <v>177</v>
      </c>
    </row>
    <row r="9" ht="12.75">
      <c r="A9" t="s">
        <v>178</v>
      </c>
    </row>
    <row r="12" ht="12.75">
      <c r="A12" t="s">
        <v>78</v>
      </c>
    </row>
    <row r="13" spans="1:11" ht="12.75">
      <c r="A13" t="s">
        <v>79</v>
      </c>
      <c r="C13" s="69"/>
      <c r="D13" s="69"/>
      <c r="E13" s="69"/>
      <c r="F13" s="69"/>
      <c r="G13" s="69"/>
      <c r="H13" s="71"/>
      <c r="I13" s="40" t="s">
        <v>80</v>
      </c>
      <c r="J13" s="69"/>
      <c r="K13" s="69"/>
    </row>
    <row r="15" ht="12.75">
      <c r="A15" t="s">
        <v>81</v>
      </c>
    </row>
    <row r="16" ht="12.75">
      <c r="A16" t="s">
        <v>82</v>
      </c>
    </row>
    <row r="19" spans="1:2" ht="12.75">
      <c r="A19" s="68" t="s">
        <v>83</v>
      </c>
      <c r="B19" s="68"/>
    </row>
    <row r="21" ht="12.75">
      <c r="A21" t="s">
        <v>84</v>
      </c>
    </row>
    <row r="22" ht="12.75">
      <c r="A22" t="s">
        <v>85</v>
      </c>
    </row>
    <row r="23" ht="12.75">
      <c r="A23" t="s">
        <v>136</v>
      </c>
    </row>
    <row r="24" ht="12.75">
      <c r="A24" t="s">
        <v>101</v>
      </c>
    </row>
    <row r="28" spans="1:11" ht="12.75">
      <c r="A28" t="s">
        <v>86</v>
      </c>
      <c r="D28" s="69"/>
      <c r="E28" s="69"/>
      <c r="F28" s="69"/>
      <c r="G28" s="69"/>
      <c r="H28" s="69"/>
      <c r="I28" s="70" t="s">
        <v>87</v>
      </c>
      <c r="J28" s="69"/>
      <c r="K28" s="69"/>
    </row>
    <row r="30" ht="12.75">
      <c r="A30" t="s">
        <v>137</v>
      </c>
    </row>
    <row r="33" spans="1:11" ht="12.75">
      <c r="A33" t="s">
        <v>88</v>
      </c>
      <c r="D33" s="203">
        <f>'Page 1'!D13</f>
        <v>0</v>
      </c>
      <c r="E33" s="204"/>
      <c r="F33" s="204"/>
      <c r="G33" s="204"/>
      <c r="H33" s="204"/>
      <c r="I33" s="204"/>
      <c r="J33" s="204"/>
      <c r="K33" s="144"/>
    </row>
    <row r="34" spans="4:11" ht="12.75">
      <c r="D34" s="145"/>
      <c r="E34" s="205"/>
      <c r="F34" s="205"/>
      <c r="G34" s="205"/>
      <c r="H34" s="205"/>
      <c r="I34" s="205"/>
      <c r="J34" s="205"/>
      <c r="K34" s="146"/>
    </row>
    <row r="36" spans="1:11" ht="12.75">
      <c r="A36" t="s">
        <v>89</v>
      </c>
      <c r="D36" s="203">
        <f>'Page 1'!H16</f>
        <v>0</v>
      </c>
      <c r="E36" s="204"/>
      <c r="F36" s="204"/>
      <c r="G36" s="204"/>
      <c r="H36" s="204"/>
      <c r="I36" s="204"/>
      <c r="J36" s="204"/>
      <c r="K36" s="144"/>
    </row>
    <row r="37" spans="1:11" ht="12.75">
      <c r="A37" t="s">
        <v>90</v>
      </c>
      <c r="D37" s="145"/>
      <c r="E37" s="205"/>
      <c r="F37" s="205"/>
      <c r="G37" s="205"/>
      <c r="H37" s="205"/>
      <c r="I37" s="205"/>
      <c r="J37" s="205"/>
      <c r="K37" s="146"/>
    </row>
    <row r="39" spans="1:11" ht="12.75">
      <c r="A39" t="s">
        <v>27</v>
      </c>
      <c r="D39" s="203">
        <f>'Page 1'!H19</f>
        <v>0</v>
      </c>
      <c r="E39" s="204"/>
      <c r="F39" s="204"/>
      <c r="G39" s="204"/>
      <c r="H39" s="204"/>
      <c r="I39" s="204"/>
      <c r="J39" s="204"/>
      <c r="K39" s="144"/>
    </row>
    <row r="40" spans="4:11" ht="12.75">
      <c r="D40" s="145"/>
      <c r="E40" s="205"/>
      <c r="F40" s="205"/>
      <c r="G40" s="205"/>
      <c r="H40" s="205"/>
      <c r="I40" s="205"/>
      <c r="J40" s="205"/>
      <c r="K40" s="146"/>
    </row>
    <row r="42" spans="1:11" ht="12.75">
      <c r="A42" t="s">
        <v>120</v>
      </c>
      <c r="D42" s="203">
        <f>'Page 1'!H22</f>
        <v>0</v>
      </c>
      <c r="E42" s="204"/>
      <c r="F42" s="204"/>
      <c r="G42" s="204"/>
      <c r="H42" s="204"/>
      <c r="I42" s="204"/>
      <c r="J42" s="204"/>
      <c r="K42" s="144"/>
    </row>
    <row r="43" spans="1:11" ht="12.75">
      <c r="A43" t="s">
        <v>121</v>
      </c>
      <c r="D43" s="145"/>
      <c r="E43" s="205"/>
      <c r="F43" s="205"/>
      <c r="G43" s="205"/>
      <c r="H43" s="205"/>
      <c r="I43" s="205"/>
      <c r="J43" s="205"/>
      <c r="K43" s="146"/>
    </row>
    <row r="45" spans="1:11" ht="12.75">
      <c r="A45" t="s">
        <v>132</v>
      </c>
      <c r="D45" s="203" t="e">
        <f>'Page 2'!N49</f>
        <v>#DIV/0!</v>
      </c>
      <c r="E45" s="204"/>
      <c r="F45" s="204"/>
      <c r="G45" s="204"/>
      <c r="H45" s="204"/>
      <c r="I45" s="204"/>
      <c r="J45" s="204"/>
      <c r="K45" s="144"/>
    </row>
    <row r="46" spans="1:11" ht="12.75">
      <c r="A46" t="s">
        <v>133</v>
      </c>
      <c r="D46" s="145"/>
      <c r="E46" s="205"/>
      <c r="F46" s="205"/>
      <c r="G46" s="205"/>
      <c r="H46" s="205"/>
      <c r="I46" s="205"/>
      <c r="J46" s="205"/>
      <c r="K46" s="146"/>
    </row>
    <row r="47" spans="4:11" ht="12.75">
      <c r="D47" s="54"/>
      <c r="E47" s="54"/>
      <c r="F47" s="54"/>
      <c r="G47" s="54"/>
      <c r="H47" s="54"/>
      <c r="I47" s="54"/>
      <c r="J47" s="54"/>
      <c r="K47" s="54"/>
    </row>
    <row r="48" spans="1:11" ht="12.75">
      <c r="A48" t="s">
        <v>134</v>
      </c>
      <c r="D48" s="203" t="e">
        <f>IF('Page 1'!K40="yes",MIN('Page 2'!N49,'Page 2'!N53),'Page 2'!N49)</f>
        <v>#DIV/0!</v>
      </c>
      <c r="E48" s="204"/>
      <c r="F48" s="204"/>
      <c r="G48" s="204"/>
      <c r="H48" s="204"/>
      <c r="I48" s="204"/>
      <c r="J48" s="204"/>
      <c r="K48" s="144"/>
    </row>
    <row r="49" spans="1:11" ht="12.75">
      <c r="A49" t="s">
        <v>135</v>
      </c>
      <c r="D49" s="145"/>
      <c r="E49" s="205"/>
      <c r="F49" s="205"/>
      <c r="G49" s="205"/>
      <c r="H49" s="205"/>
      <c r="I49" s="205"/>
      <c r="J49" s="205"/>
      <c r="K49" s="146"/>
    </row>
    <row r="51" ht="12.75">
      <c r="A51" t="s">
        <v>138</v>
      </c>
    </row>
  </sheetData>
  <sheetProtection/>
  <mergeCells count="6">
    <mergeCell ref="D48:K49"/>
    <mergeCell ref="D45:K46"/>
    <mergeCell ref="D33:K34"/>
    <mergeCell ref="D36:K37"/>
    <mergeCell ref="D39:K40"/>
    <mergeCell ref="D42:K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EAHollan</cp:lastModifiedBy>
  <cp:lastPrinted>2010-11-29T12:44:35Z</cp:lastPrinted>
  <dcterms:created xsi:type="dcterms:W3CDTF">2006-11-08T19:03:21Z</dcterms:created>
  <dcterms:modified xsi:type="dcterms:W3CDTF">2011-02-17T11:51:04Z</dcterms:modified>
  <cp:category/>
  <cp:version/>
  <cp:contentType/>
  <cp:contentStatus/>
</cp:coreProperties>
</file>